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 activeTab="12"/>
  </bookViews>
  <sheets>
    <sheet name="TITLE" sheetId="13" r:id="rId1"/>
    <sheet name="Cemetery" sheetId="1" r:id="rId2"/>
    <sheet name="City" sheetId="2" r:id="rId3"/>
    <sheet name="Fall Festival" sheetId="3" r:id="rId4"/>
    <sheet name="Motor Fuel" sheetId="4" r:id="rId5"/>
    <sheet name="Police" sheetId="5" r:id="rId6"/>
    <sheet name="Police DUI" sheetId="6" r:id="rId7"/>
    <sheet name="Police LESO" sheetId="7" r:id="rId8"/>
    <sheet name="Police Vehicle" sheetId="8" r:id="rId9"/>
    <sheet name="Streets" sheetId="11" r:id="rId10"/>
    <sheet name="Water" sheetId="10" r:id="rId11"/>
    <sheet name="Sewer" sheetId="9" r:id="rId12"/>
    <sheet name="TOTALS" sheetId="12" r:id="rId13"/>
  </sheets>
  <calcPr calcId="145621"/>
</workbook>
</file>

<file path=xl/calcChain.xml><?xml version="1.0" encoding="utf-8"?>
<calcChain xmlns="http://schemas.openxmlformats.org/spreadsheetml/2006/main">
  <c r="E77" i="10" l="1"/>
  <c r="E17" i="10"/>
  <c r="E18" i="10" s="1"/>
  <c r="E78" i="10" s="1"/>
  <c r="F13" i="5"/>
  <c r="E12" i="5"/>
  <c r="E44" i="5"/>
  <c r="E43" i="5"/>
  <c r="C13" i="12" l="1"/>
  <c r="B13" i="12"/>
  <c r="B40" i="11"/>
  <c r="B39" i="11"/>
  <c r="B7" i="11"/>
  <c r="B8" i="11" s="1"/>
  <c r="B77" i="10"/>
  <c r="B17" i="10"/>
  <c r="B18" i="10" s="1"/>
  <c r="C15" i="12" l="1"/>
  <c r="B78" i="10"/>
  <c r="G44" i="5"/>
  <c r="G43" i="5"/>
  <c r="G12" i="5"/>
  <c r="B59" i="9"/>
  <c r="B11" i="9"/>
  <c r="B12" i="9" s="1"/>
  <c r="B26" i="2"/>
  <c r="B27" i="2" s="1"/>
  <c r="B72" i="2"/>
  <c r="B13" i="7"/>
  <c r="B12" i="7"/>
  <c r="B13" i="5"/>
  <c r="B12" i="5"/>
  <c r="B43" i="5"/>
  <c r="B60" i="9" l="1"/>
  <c r="B73" i="2"/>
  <c r="B44" i="5"/>
  <c r="E12" i="8"/>
  <c r="E13" i="7"/>
  <c r="E12" i="6"/>
  <c r="E39" i="11"/>
  <c r="E40" i="11" s="1"/>
  <c r="F43" i="5"/>
  <c r="F44" i="5" s="1"/>
  <c r="F12" i="5"/>
  <c r="E59" i="9" l="1"/>
  <c r="E11" i="9"/>
  <c r="E12" i="9" s="1"/>
  <c r="E60" i="9" l="1"/>
  <c r="E14" i="4"/>
  <c r="E13" i="4"/>
  <c r="E22" i="3"/>
  <c r="E10" i="3"/>
  <c r="E11" i="3" s="1"/>
  <c r="E23" i="3" s="1"/>
  <c r="E72" i="2"/>
  <c r="E73" i="2" s="1"/>
  <c r="E26" i="2"/>
  <c r="E19" i="1"/>
  <c r="E18" i="1"/>
</calcChain>
</file>

<file path=xl/sharedStrings.xml><?xml version="1.0" encoding="utf-8"?>
<sst xmlns="http://schemas.openxmlformats.org/spreadsheetml/2006/main" count="423" uniqueCount="180">
  <si>
    <t>Budget</t>
  </si>
  <si>
    <t>$ Over Budget</t>
  </si>
  <si>
    <t>INCOME</t>
  </si>
  <si>
    <t>482-00 · Cemetery Farm Income</t>
  </si>
  <si>
    <t>EXPENSE</t>
  </si>
  <si>
    <t>671-00 · Utilities</t>
  </si>
  <si>
    <t>696-00 · Contract Labor</t>
  </si>
  <si>
    <t>756-00 · Chemicals</t>
  </si>
  <si>
    <t>914-00 · Taxes</t>
  </si>
  <si>
    <t>915-00 · Mowing</t>
  </si>
  <si>
    <t>May '17 - Apr 18</t>
  </si>
  <si>
    <t>18-19 BUDGET</t>
  </si>
  <si>
    <t>411-00 · Property Tax - County</t>
  </si>
  <si>
    <t>412-00 · Property Tax - RD Dist 13</t>
  </si>
  <si>
    <t>421-00 · Liquor License</t>
  </si>
  <si>
    <t>422-00 · Beer Garden License</t>
  </si>
  <si>
    <t>423-00 · Garbage Permit</t>
  </si>
  <si>
    <t>424-00 · Ameren IL Franchise</t>
  </si>
  <si>
    <t>425-00 · Cable Franchise</t>
  </si>
  <si>
    <t>426-00 · Building Permits</t>
  </si>
  <si>
    <t>427-00 · Game Machine License</t>
  </si>
  <si>
    <t>428-00 · Zoning Variance</t>
  </si>
  <si>
    <t>429-00 · IL Bell Franchise</t>
  </si>
  <si>
    <t>440-00 · Replace. Tax RD Dist 13</t>
  </si>
  <si>
    <t>441-00 · Income Tax</t>
  </si>
  <si>
    <t>442-00 · Replace. Tax - City</t>
  </si>
  <si>
    <t>445-00 · Sales/State Use Tax</t>
  </si>
  <si>
    <t>481-00 · Interest</t>
  </si>
  <si>
    <t>491-00 · General &amp; Administrative</t>
  </si>
  <si>
    <t>492-00 · T6 Telcom</t>
  </si>
  <si>
    <t>505-00 · Pavilion Rental</t>
  </si>
  <si>
    <t>508-00 · Banquet Hall Rental</t>
  </si>
  <si>
    <t>516-00 · Video Gaming Income</t>
  </si>
  <si>
    <t>520-10 · Wages</t>
  </si>
  <si>
    <t>520-11 · Payroll Taxes</t>
  </si>
  <si>
    <t>520-12 · Benefits Expense</t>
  </si>
  <si>
    <t>520-14 · SUTA Expense</t>
  </si>
  <si>
    <t>530-10 · Council Wages</t>
  </si>
  <si>
    <t>530-11 · Council Payroll Taxes</t>
  </si>
  <si>
    <t>571-00 · Towels &amp; Rugs</t>
  </si>
  <si>
    <t>573-00 · Equipment</t>
  </si>
  <si>
    <t>611-00 · Building Maintenance</t>
  </si>
  <si>
    <t>612-00 · Office Equipment Maintenance</t>
  </si>
  <si>
    <t>630-00 · Professional Fees</t>
  </si>
  <si>
    <t>636-00 · Signs</t>
  </si>
  <si>
    <t>651-00 · Postage</t>
  </si>
  <si>
    <t>652-00 · Phone Bill</t>
  </si>
  <si>
    <t>653-00 · Publishing Fees</t>
  </si>
  <si>
    <t>661-00 · Dues &amp; Subscriptions</t>
  </si>
  <si>
    <t>662-00 · Travel Expense</t>
  </si>
  <si>
    <t>663-00 · Training Expense</t>
  </si>
  <si>
    <t>665-00 · Advertising</t>
  </si>
  <si>
    <t>672-00 · Street Lights</t>
  </si>
  <si>
    <t>673-00 · Disposal Fees</t>
  </si>
  <si>
    <t>679-00 · Bank Fees</t>
  </si>
  <si>
    <t>691-00 · Liability Insurance</t>
  </si>
  <si>
    <t>695-00 · Insurance Bond</t>
  </si>
  <si>
    <t>699-00 · Zoning Hearings Pay</t>
  </si>
  <si>
    <t>751-00 · Office Supplies</t>
  </si>
  <si>
    <t>910-00 · Animal Control Contract</t>
  </si>
  <si>
    <t>913-00 · Citizens Services</t>
  </si>
  <si>
    <t>930-00 · Furniture &amp; Office Equipment</t>
  </si>
  <si>
    <t>937-00 · Alarm System</t>
  </si>
  <si>
    <t>967-00 · Burn Pile Location Rent</t>
  </si>
  <si>
    <t>520-13 · IMRF</t>
  </si>
  <si>
    <t>446-00 · Donations</t>
  </si>
  <si>
    <t>450-00 · Carnival Tickets</t>
  </si>
  <si>
    <t>486-00 · Paid Advertisement/Block</t>
  </si>
  <si>
    <t>488-00 · Beer &amp; Soda</t>
  </si>
  <si>
    <t>752-00 · Supplies</t>
  </si>
  <si>
    <t>953-00 · Permits</t>
  </si>
  <si>
    <t>968-00 · Entertainment for Fall Festival</t>
  </si>
  <si>
    <t>444-00 · Income-Motor Fuel</t>
  </si>
  <si>
    <t>619-00 · Sidewalk Repair</t>
  </si>
  <si>
    <t>632-00 · Engineering Expense</t>
  </si>
  <si>
    <t>941-00 · Street Expenses</t>
  </si>
  <si>
    <t>May 17 - Apr 18</t>
  </si>
  <si>
    <t>443-00 · Grant Income</t>
  </si>
  <si>
    <t>447-00 · Customer Rock Income</t>
  </si>
  <si>
    <t>451-00 · FTA Warrant Fee</t>
  </si>
  <si>
    <t>452-00 · Traffic Fines</t>
  </si>
  <si>
    <t>453-00 · Water Penalties</t>
  </si>
  <si>
    <t>454-00 · Police Reports/Accident</t>
  </si>
  <si>
    <t>455-00 · Fancy Creek Penalties</t>
  </si>
  <si>
    <t>455-01 · Sewer Penalties</t>
  </si>
  <si>
    <t>457-00 · Sale of Equipment</t>
  </si>
  <si>
    <t>458-00 · Police Wage Reimbursement</t>
  </si>
  <si>
    <t>459-00 · Supervision Fines</t>
  </si>
  <si>
    <t>460-00 · Rural Water Income</t>
  </si>
  <si>
    <t>462-00 · Fancy Creek Income</t>
  </si>
  <si>
    <t>463-00 · DUI Fines</t>
  </si>
  <si>
    <t>465-00 · Tap Fees</t>
  </si>
  <si>
    <t>467-00 · Ordinance Violations</t>
  </si>
  <si>
    <t>468-00 · Water Reconnection Fee</t>
  </si>
  <si>
    <t>469-00 · Water/Sewer Income - Cantrall</t>
  </si>
  <si>
    <t>470-00 · Sewer Income</t>
  </si>
  <si>
    <t>472-00 · Golf Cart Permit</t>
  </si>
  <si>
    <t>475-00 · Water Income</t>
  </si>
  <si>
    <t>476-00 · Bulk Water</t>
  </si>
  <si>
    <t>485-00 · Vendors</t>
  </si>
  <si>
    <t>517-00 · Sale of Military Equipment</t>
  </si>
  <si>
    <t>SEWER</t>
  </si>
  <si>
    <t>WATER</t>
  </si>
  <si>
    <t>916-00 · Park Improvements</t>
  </si>
  <si>
    <t>483-00 · Bad Debt Expense CBSW</t>
  </si>
  <si>
    <t>572-00 · Uniforms</t>
  </si>
  <si>
    <t>613-00 · Vehicle Repair &amp; Maintenance</t>
  </si>
  <si>
    <t>618-00 · Special Detail</t>
  </si>
  <si>
    <t>621-00 · Equipment Repair &amp; Maint.</t>
  </si>
  <si>
    <t>657-00 · Communication Fees</t>
  </si>
  <si>
    <t>659-00 · Military Equipment Expenses</t>
  </si>
  <si>
    <t>660-00 · Software</t>
  </si>
  <si>
    <t>680-00 · Credit Card Processing Fees</t>
  </si>
  <si>
    <t>681-00 · Lab Fees</t>
  </si>
  <si>
    <t>682-00 · Lab Supplies</t>
  </si>
  <si>
    <t>715-00 · Materials</t>
  </si>
  <si>
    <t>717-00 · City Rock</t>
  </si>
  <si>
    <t>718-00 · Julie Locate</t>
  </si>
  <si>
    <t>753-00 · Tools</t>
  </si>
  <si>
    <t>755-00 · Gas &amp; Oil</t>
  </si>
  <si>
    <t>757-00 · Sludge Removal</t>
  </si>
  <si>
    <t>758-00 · Meters</t>
  </si>
  <si>
    <t>760-00 · Well #4</t>
  </si>
  <si>
    <t>762-00 · Well #5</t>
  </si>
  <si>
    <t>810-00 · Well #6</t>
  </si>
  <si>
    <t>811-00 · Well #7</t>
  </si>
  <si>
    <t>812-00 · Police Squad Car</t>
  </si>
  <si>
    <t>815-00 · C02 Installation</t>
  </si>
  <si>
    <t>821-00 · EPA Sewer Loan-Principal</t>
  </si>
  <si>
    <t>821-01 · EPA Sewer Loan-Interest</t>
  </si>
  <si>
    <t>827-00 · Heartland 2434 Principal</t>
  </si>
  <si>
    <t>827-01 · Heartland 2434-Interest</t>
  </si>
  <si>
    <t>828-00 · JP Morgan Chase Principal</t>
  </si>
  <si>
    <t>828-01 · JP Morgan Chase Interest</t>
  </si>
  <si>
    <t>932-00 · High Prairie Entrance</t>
  </si>
  <si>
    <t>936-00 · Plant Equipment</t>
  </si>
  <si>
    <t>940-00 · Internet</t>
  </si>
  <si>
    <t>942-00 · Storm Drainage</t>
  </si>
  <si>
    <t>944-00 · Drainage Supplies</t>
  </si>
  <si>
    <t>946-00 · System &amp; Plant Improvement</t>
  </si>
  <si>
    <t>956-00 · Equipment Rental</t>
  </si>
  <si>
    <t>964-00 · I &amp; I Maintenance</t>
  </si>
  <si>
    <t>965-00 · Beer &amp; Soda Expense</t>
  </si>
  <si>
    <t>969-00 · Penalties</t>
  </si>
  <si>
    <t>970-00 · QuickBooks Service Fee</t>
  </si>
  <si>
    <t>971-00 · Interest Expense</t>
  </si>
  <si>
    <t>975-00 · General &amp; Administrative Exp.</t>
  </si>
  <si>
    <t>NET INCOME</t>
  </si>
  <si>
    <t>TOTAL EXPENSE</t>
  </si>
  <si>
    <t>TOTAL INCOME</t>
  </si>
  <si>
    <t>GROSS PROFIT</t>
  </si>
  <si>
    <t>MOTOR FUEL</t>
  </si>
  <si>
    <t>FALL FESTIVAL</t>
  </si>
  <si>
    <t xml:space="preserve">CITY </t>
  </si>
  <si>
    <t>CEMETERY</t>
  </si>
  <si>
    <t>POLICE</t>
  </si>
  <si>
    <t>POLICE DUI</t>
  </si>
  <si>
    <t>POLICE LESO</t>
  </si>
  <si>
    <t>POLICE VEHICLE</t>
  </si>
  <si>
    <t>STREETS</t>
  </si>
  <si>
    <t>18-19 BUDGET with CIEG</t>
  </si>
  <si>
    <t>Without CIEG</t>
  </si>
  <si>
    <t>PROJECTED</t>
  </si>
  <si>
    <t>(roger will adjust these off once the audit is finished, these are write-offs)</t>
  </si>
  <si>
    <t>Cemetery</t>
  </si>
  <si>
    <t>City</t>
  </si>
  <si>
    <t>Fall Festival</t>
  </si>
  <si>
    <t>Motor Fuel</t>
  </si>
  <si>
    <t>Police</t>
  </si>
  <si>
    <t>Police DUI</t>
  </si>
  <si>
    <t>Police LESO</t>
  </si>
  <si>
    <t>Police Vehicle</t>
  </si>
  <si>
    <t>Water</t>
  </si>
  <si>
    <t>Sewer</t>
  </si>
  <si>
    <t>Streets</t>
  </si>
  <si>
    <t>Income</t>
  </si>
  <si>
    <t>Expense</t>
  </si>
  <si>
    <t>TOTAL</t>
  </si>
  <si>
    <t>Net Income</t>
  </si>
  <si>
    <t>City of Athens Budget 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</si>
</sst>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323232"/>
      <name val="Times New Roman"/>
      <family val="1"/>
    </font>
    <font>
      <sz val="12"/>
      <color theme="1"/>
      <name val="Times New Roman"/>
      <family val="1"/>
    </font>
    <font>
      <sz val="12"/>
      <color rgb="FF323232"/>
      <name val="Times New Roman"/>
      <family val="1"/>
    </font>
    <font>
      <b/>
      <sz val="12"/>
      <color theme="1"/>
      <name val="Times New Roman"/>
      <family val="1"/>
    </font>
    <font>
      <sz val="10"/>
      <name val="Arial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7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165" fontId="3" fillId="0" borderId="0" xfId="0" applyNumberFormat="1" applyFont="1"/>
    <xf numFmtId="165" fontId="5" fillId="0" borderId="4" xfId="0" applyNumberFormat="1" applyFont="1" applyBorder="1"/>
    <xf numFmtId="4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Border="1" applyAlignment="1">
      <alignment horizontal="centerContinuous"/>
    </xf>
    <xf numFmtId="0" fontId="3" fillId="0" borderId="0" xfId="0" applyFont="1"/>
    <xf numFmtId="49" fontId="2" fillId="0" borderId="0" xfId="0" applyNumberFormat="1" applyFont="1" applyAlignment="1">
      <alignment horizontal="center"/>
    </xf>
    <xf numFmtId="164" fontId="4" fillId="0" borderId="0" xfId="0" applyNumberFormat="1" applyFont="1"/>
    <xf numFmtId="164" fontId="4" fillId="0" borderId="0" xfId="0" applyNumberFormat="1" applyFont="1" applyBorder="1"/>
    <xf numFmtId="164" fontId="4" fillId="0" borderId="1" xfId="0" applyNumberFormat="1" applyFont="1" applyBorder="1"/>
    <xf numFmtId="164" fontId="4" fillId="0" borderId="3" xfId="0" applyNumberFormat="1" applyFont="1" applyBorder="1"/>
    <xf numFmtId="164" fontId="2" fillId="0" borderId="2" xfId="0" applyNumberFormat="1" applyFont="1" applyBorder="1"/>
    <xf numFmtId="0" fontId="5" fillId="0" borderId="4" xfId="0" applyFont="1" applyBorder="1"/>
    <xf numFmtId="49" fontId="2" fillId="0" borderId="4" xfId="0" applyNumberFormat="1" applyFont="1" applyBorder="1" applyAlignment="1">
      <alignment horizontal="center"/>
    </xf>
    <xf numFmtId="4" fontId="3" fillId="0" borderId="0" xfId="0" applyNumberFormat="1" applyFont="1" applyBorder="1"/>
    <xf numFmtId="164" fontId="4" fillId="0" borderId="6" xfId="0" applyNumberFormat="1" applyFont="1" applyBorder="1"/>
    <xf numFmtId="0" fontId="3" fillId="0" borderId="6" xfId="0" applyFont="1" applyBorder="1"/>
    <xf numFmtId="4" fontId="3" fillId="0" borderId="2" xfId="0" applyNumberFormat="1" applyFont="1" applyBorder="1"/>
    <xf numFmtId="0" fontId="5" fillId="0" borderId="0" xfId="0" applyFont="1"/>
    <xf numFmtId="164" fontId="2" fillId="0" borderId="7" xfId="0" applyNumberFormat="1" applyFont="1" applyBorder="1"/>
    <xf numFmtId="43" fontId="3" fillId="0" borderId="0" xfId="4" applyFont="1" applyBorder="1"/>
    <xf numFmtId="43" fontId="3" fillId="0" borderId="0" xfId="4" applyFont="1"/>
    <xf numFmtId="43" fontId="3" fillId="0" borderId="6" xfId="4" applyFont="1" applyBorder="1"/>
    <xf numFmtId="43" fontId="3" fillId="0" borderId="2" xfId="4" applyFont="1" applyBorder="1"/>
    <xf numFmtId="44" fontId="3" fillId="0" borderId="0" xfId="0" applyNumberFormat="1" applyFont="1"/>
    <xf numFmtId="43" fontId="3" fillId="0" borderId="7" xfId="4" applyFont="1" applyBorder="1"/>
    <xf numFmtId="49" fontId="2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wrapText="1"/>
    </xf>
    <xf numFmtId="43" fontId="3" fillId="0" borderId="1" xfId="4" applyFont="1" applyBorder="1"/>
    <xf numFmtId="0" fontId="3" fillId="0" borderId="0" xfId="0" applyFont="1" applyBorder="1"/>
    <xf numFmtId="2" fontId="3" fillId="0" borderId="0" xfId="0" applyNumberFormat="1" applyFont="1" applyBorder="1"/>
    <xf numFmtId="164" fontId="4" fillId="0" borderId="1" xfId="0" applyNumberFormat="1" applyFont="1" applyFill="1" applyBorder="1"/>
    <xf numFmtId="4" fontId="5" fillId="0" borderId="0" xfId="0" applyNumberFormat="1" applyFont="1"/>
    <xf numFmtId="43" fontId="5" fillId="0" borderId="0" xfId="4" applyFont="1"/>
    <xf numFmtId="0" fontId="5" fillId="0" borderId="6" xfId="0" applyFont="1" applyBorder="1"/>
    <xf numFmtId="43" fontId="5" fillId="0" borderId="6" xfId="4" applyFont="1" applyBorder="1"/>
    <xf numFmtId="43" fontId="5" fillId="0" borderId="2" xfId="4" applyFont="1" applyBorder="1"/>
    <xf numFmtId="0" fontId="8" fillId="0" borderId="0" xfId="0" applyFont="1"/>
    <xf numFmtId="43" fontId="8" fillId="0" borderId="0" xfId="4" applyFont="1"/>
    <xf numFmtId="43" fontId="8" fillId="0" borderId="0" xfId="4" applyFont="1" applyBorder="1"/>
    <xf numFmtId="43" fontId="8" fillId="0" borderId="4" xfId="4" applyFont="1" applyBorder="1"/>
    <xf numFmtId="0" fontId="9" fillId="0" borderId="0" xfId="0" applyFont="1"/>
    <xf numFmtId="0" fontId="9" fillId="0" borderId="6" xfId="0" applyFont="1" applyBorder="1"/>
    <xf numFmtId="0" fontId="9" fillId="0" borderId="7" xfId="0" applyFont="1" applyBorder="1"/>
    <xf numFmtId="43" fontId="9" fillId="0" borderId="7" xfId="4" applyFont="1" applyBorder="1"/>
    <xf numFmtId="0" fontId="10" fillId="0" borderId="0" xfId="0" applyFont="1" applyAlignment="1">
      <alignment horizontal="center" vertical="center" wrapText="1"/>
    </xf>
    <xf numFmtId="49" fontId="2" fillId="0" borderId="5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/>
    </xf>
  </cellXfs>
  <cellStyles count="5">
    <cellStyle name="Comma" xfId="4" builtinId="3"/>
    <cellStyle name="Normal" xfId="0" builtinId="0"/>
    <cellStyle name="Normal 2" xfId="1"/>
    <cellStyle name="Normal 2 2" xfId="3"/>
    <cellStyle name="Normal 2_Cemeter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H9"/>
  <sheetViews>
    <sheetView workbookViewId="0">
      <selection activeCell="H16" sqref="H16"/>
    </sheetView>
  </sheetViews>
  <sheetFormatPr defaultRowHeight="15" x14ac:dyDescent="0.25"/>
  <cols>
    <col min="8" max="8" width="41.5703125" customWidth="1"/>
  </cols>
  <sheetData>
    <row r="6" spans="3:8" x14ac:dyDescent="0.25">
      <c r="C6" s="46" t="s">
        <v>179</v>
      </c>
      <c r="D6" s="46"/>
      <c r="E6" s="46"/>
      <c r="F6" s="46"/>
      <c r="G6" s="46"/>
      <c r="H6" s="46"/>
    </row>
    <row r="7" spans="3:8" x14ac:dyDescent="0.25">
      <c r="C7" s="46"/>
      <c r="D7" s="46"/>
      <c r="E7" s="46"/>
      <c r="F7" s="46"/>
      <c r="G7" s="46"/>
      <c r="H7" s="46"/>
    </row>
    <row r="8" spans="3:8" x14ac:dyDescent="0.25">
      <c r="C8" s="46"/>
      <c r="D8" s="46"/>
      <c r="E8" s="46"/>
      <c r="F8" s="46"/>
      <c r="G8" s="46"/>
      <c r="H8" s="46"/>
    </row>
    <row r="9" spans="3:8" ht="185.25" customHeight="1" x14ac:dyDescent="0.25">
      <c r="C9" s="46"/>
      <c r="D9" s="46"/>
      <c r="E9" s="46"/>
      <c r="F9" s="46"/>
      <c r="G9" s="46"/>
      <c r="H9" s="46"/>
    </row>
  </sheetData>
  <mergeCells count="1">
    <mergeCell ref="C6:H9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40" workbookViewId="0">
      <selection activeCell="E9" sqref="E9"/>
    </sheetView>
  </sheetViews>
  <sheetFormatPr defaultRowHeight="15.75" x14ac:dyDescent="0.25"/>
  <cols>
    <col min="1" max="1" width="40.140625" style="6" bestFit="1" customWidth="1"/>
    <col min="2" max="2" width="17.7109375" style="6" bestFit="1" customWidth="1"/>
    <col min="3" max="3" width="12" style="6" bestFit="1" customWidth="1"/>
    <col min="4" max="4" width="15.28515625" style="6" bestFit="1" customWidth="1"/>
    <col min="5" max="5" width="16.42578125" style="6" bestFit="1" customWidth="1"/>
    <col min="6" max="6" width="9.140625" style="6"/>
    <col min="7" max="7" width="14.5703125" style="6" bestFit="1" customWidth="1"/>
    <col min="8" max="16384" width="9.140625" style="6"/>
  </cols>
  <sheetData>
    <row r="1" spans="1:7" x14ac:dyDescent="0.25">
      <c r="A1" s="4"/>
      <c r="B1" s="5"/>
      <c r="C1" s="5"/>
      <c r="D1" s="5"/>
    </row>
    <row r="2" spans="1:7" x14ac:dyDescent="0.25">
      <c r="A2" s="4"/>
      <c r="B2" s="47" t="s">
        <v>159</v>
      </c>
      <c r="C2" s="47"/>
      <c r="D2" s="47"/>
      <c r="E2" s="47"/>
    </row>
    <row r="3" spans="1:7" ht="16.5" thickBot="1" x14ac:dyDescent="0.3">
      <c r="A3" s="7"/>
      <c r="B3" s="14" t="s">
        <v>76</v>
      </c>
      <c r="C3" s="14" t="s">
        <v>0</v>
      </c>
      <c r="D3" s="14" t="s">
        <v>1</v>
      </c>
      <c r="E3" s="13" t="s">
        <v>11</v>
      </c>
    </row>
    <row r="4" spans="1:7" x14ac:dyDescent="0.25">
      <c r="A4" s="4" t="s">
        <v>2</v>
      </c>
      <c r="B4" s="8"/>
      <c r="C4" s="8"/>
      <c r="D4" s="8"/>
    </row>
    <row r="5" spans="1:7" x14ac:dyDescent="0.25">
      <c r="A5" s="4" t="s">
        <v>77</v>
      </c>
      <c r="B5" s="8">
        <v>0</v>
      </c>
      <c r="C5" s="8">
        <v>0</v>
      </c>
      <c r="D5" s="8">
        <v>0</v>
      </c>
      <c r="E5" s="22">
        <v>40000</v>
      </c>
    </row>
    <row r="6" spans="1:7" ht="16.5" thickBot="1" x14ac:dyDescent="0.3">
      <c r="A6" s="4" t="s">
        <v>78</v>
      </c>
      <c r="B6" s="8">
        <v>484</v>
      </c>
      <c r="C6" s="16">
        <v>0</v>
      </c>
      <c r="D6" s="16">
        <v>423</v>
      </c>
      <c r="E6" s="23">
        <v>0</v>
      </c>
    </row>
    <row r="7" spans="1:7" ht="16.5" thickBot="1" x14ac:dyDescent="0.3">
      <c r="A7" s="4" t="s">
        <v>149</v>
      </c>
      <c r="B7" s="10">
        <f>SUM(B6)</f>
        <v>484</v>
      </c>
      <c r="C7" s="16">
        <v>0</v>
      </c>
      <c r="D7" s="16">
        <v>423</v>
      </c>
      <c r="E7" s="23">
        <v>40000</v>
      </c>
    </row>
    <row r="8" spans="1:7" x14ac:dyDescent="0.25">
      <c r="A8" s="4" t="s">
        <v>150</v>
      </c>
      <c r="B8" s="9">
        <f>B7</f>
        <v>484</v>
      </c>
      <c r="C8" s="8">
        <v>0</v>
      </c>
      <c r="D8" s="8">
        <v>423</v>
      </c>
      <c r="E8" s="22">
        <v>40000</v>
      </c>
    </row>
    <row r="9" spans="1:7" x14ac:dyDescent="0.25">
      <c r="E9" s="22"/>
    </row>
    <row r="10" spans="1:7" x14ac:dyDescent="0.25">
      <c r="A10" s="4" t="s">
        <v>4</v>
      </c>
      <c r="E10" s="22"/>
      <c r="G10" s="19" t="s">
        <v>162</v>
      </c>
    </row>
    <row r="11" spans="1:7" x14ac:dyDescent="0.25">
      <c r="A11" s="4" t="s">
        <v>33</v>
      </c>
      <c r="B11" s="8">
        <v>72084.86</v>
      </c>
      <c r="C11" s="8">
        <v>76347.72</v>
      </c>
      <c r="D11" s="8">
        <v>-4262.8599999999997</v>
      </c>
      <c r="E11" s="22">
        <v>69781.3</v>
      </c>
      <c r="F11" s="6">
        <v>69781.25</v>
      </c>
      <c r="G11" s="34">
        <v>79291.94</v>
      </c>
    </row>
    <row r="12" spans="1:7" x14ac:dyDescent="0.25">
      <c r="A12" s="4" t="s">
        <v>34</v>
      </c>
      <c r="B12" s="8">
        <v>5262.57</v>
      </c>
      <c r="C12" s="8">
        <v>5771.89</v>
      </c>
      <c r="D12" s="8">
        <v>-509.32</v>
      </c>
      <c r="E12" s="22">
        <v>5338.27</v>
      </c>
      <c r="F12" s="6">
        <v>5338.27</v>
      </c>
      <c r="G12" s="34">
        <v>5701.13</v>
      </c>
    </row>
    <row r="13" spans="1:7" x14ac:dyDescent="0.25">
      <c r="A13" s="4" t="s">
        <v>35</v>
      </c>
      <c r="B13" s="8">
        <v>9876.58</v>
      </c>
      <c r="C13" s="8">
        <v>5225</v>
      </c>
      <c r="D13" s="8">
        <v>4651.58</v>
      </c>
      <c r="E13" s="22">
        <v>13182</v>
      </c>
      <c r="F13" s="6">
        <v>13182</v>
      </c>
      <c r="G13" s="34">
        <v>10849.64</v>
      </c>
    </row>
    <row r="14" spans="1:7" x14ac:dyDescent="0.25">
      <c r="A14" s="4" t="s">
        <v>64</v>
      </c>
      <c r="B14" s="8">
        <v>4711.91</v>
      </c>
      <c r="C14" s="8">
        <v>5695.54</v>
      </c>
      <c r="D14" s="8">
        <v>-983.63</v>
      </c>
      <c r="E14" s="22">
        <v>5763.1</v>
      </c>
      <c r="F14" s="6">
        <v>5763.1</v>
      </c>
      <c r="G14" s="34">
        <v>5304.57</v>
      </c>
    </row>
    <row r="15" spans="1:7" x14ac:dyDescent="0.25">
      <c r="A15" s="4" t="s">
        <v>36</v>
      </c>
      <c r="B15" s="8">
        <v>792.27</v>
      </c>
      <c r="C15" s="8">
        <v>1526.95</v>
      </c>
      <c r="D15" s="8">
        <v>-734.68</v>
      </c>
      <c r="E15" s="22">
        <v>680.4</v>
      </c>
      <c r="F15" s="6">
        <v>680.4</v>
      </c>
      <c r="G15" s="34">
        <v>792.27</v>
      </c>
    </row>
    <row r="16" spans="1:7" x14ac:dyDescent="0.25">
      <c r="A16" s="4" t="s">
        <v>105</v>
      </c>
      <c r="B16" s="8">
        <v>264.16000000000003</v>
      </c>
      <c r="C16" s="8">
        <v>750</v>
      </c>
      <c r="D16" s="8">
        <v>-485.84</v>
      </c>
      <c r="E16" s="22">
        <v>1200</v>
      </c>
    </row>
    <row r="17" spans="1:5" x14ac:dyDescent="0.25">
      <c r="A17" s="4" t="s">
        <v>40</v>
      </c>
      <c r="B17" s="8">
        <v>0</v>
      </c>
      <c r="C17" s="8">
        <v>6000</v>
      </c>
      <c r="D17" s="8">
        <v>-6000</v>
      </c>
      <c r="E17" s="22">
        <v>3000</v>
      </c>
    </row>
    <row r="18" spans="1:5" x14ac:dyDescent="0.25">
      <c r="A18" s="4" t="s">
        <v>41</v>
      </c>
      <c r="B18" s="8">
        <v>546.28</v>
      </c>
      <c r="C18" s="8">
        <v>800</v>
      </c>
      <c r="D18" s="8">
        <v>-253.72</v>
      </c>
      <c r="E18" s="22">
        <v>800</v>
      </c>
    </row>
    <row r="19" spans="1:5" x14ac:dyDescent="0.25">
      <c r="A19" s="4" t="s">
        <v>106</v>
      </c>
      <c r="B19" s="8">
        <v>3070.99</v>
      </c>
      <c r="C19" s="8">
        <v>3000</v>
      </c>
      <c r="D19" s="8">
        <v>70.989999999999995</v>
      </c>
      <c r="E19" s="22">
        <v>3000</v>
      </c>
    </row>
    <row r="20" spans="1:5" x14ac:dyDescent="0.25">
      <c r="A20" s="4" t="s">
        <v>73</v>
      </c>
      <c r="B20" s="8">
        <v>0</v>
      </c>
      <c r="C20" s="8">
        <v>20000</v>
      </c>
      <c r="D20" s="8">
        <v>-20000</v>
      </c>
      <c r="E20" s="22">
        <v>10000</v>
      </c>
    </row>
    <row r="21" spans="1:5" x14ac:dyDescent="0.25">
      <c r="A21" s="4" t="s">
        <v>108</v>
      </c>
      <c r="B21" s="8">
        <v>5603.6</v>
      </c>
      <c r="C21" s="8">
        <v>5000</v>
      </c>
      <c r="D21" s="8">
        <v>603.6</v>
      </c>
      <c r="E21" s="22">
        <v>5000</v>
      </c>
    </row>
    <row r="22" spans="1:5" x14ac:dyDescent="0.25">
      <c r="A22" s="4" t="s">
        <v>44</v>
      </c>
      <c r="B22" s="8">
        <v>2104.84</v>
      </c>
      <c r="C22" s="8">
        <v>750</v>
      </c>
      <c r="D22" s="8">
        <v>1354.84</v>
      </c>
      <c r="E22" s="22">
        <v>750</v>
      </c>
    </row>
    <row r="23" spans="1:5" x14ac:dyDescent="0.25">
      <c r="A23" s="4" t="s">
        <v>46</v>
      </c>
      <c r="B23" s="8">
        <v>2364.86</v>
      </c>
      <c r="C23" s="8">
        <v>3000</v>
      </c>
      <c r="D23" s="8">
        <v>-635.14</v>
      </c>
      <c r="E23" s="22">
        <v>3000</v>
      </c>
    </row>
    <row r="24" spans="1:5" x14ac:dyDescent="0.25">
      <c r="A24" s="4" t="s">
        <v>48</v>
      </c>
      <c r="B24" s="8">
        <v>100</v>
      </c>
      <c r="C24" s="8">
        <v>200</v>
      </c>
      <c r="D24" s="8">
        <v>-100</v>
      </c>
      <c r="E24" s="22">
        <v>200</v>
      </c>
    </row>
    <row r="25" spans="1:5" x14ac:dyDescent="0.25">
      <c r="A25" s="4" t="s">
        <v>49</v>
      </c>
      <c r="B25" s="8">
        <v>58.8</v>
      </c>
      <c r="C25" s="8">
        <v>100</v>
      </c>
      <c r="D25" s="8">
        <v>-41.2</v>
      </c>
      <c r="E25" s="22">
        <v>100</v>
      </c>
    </row>
    <row r="26" spans="1:5" x14ac:dyDescent="0.25">
      <c r="A26" s="4" t="s">
        <v>5</v>
      </c>
      <c r="B26" s="8">
        <v>1700.91</v>
      </c>
      <c r="C26" s="8">
        <v>1500</v>
      </c>
      <c r="D26" s="8">
        <v>200.91</v>
      </c>
      <c r="E26" s="22">
        <v>1800</v>
      </c>
    </row>
    <row r="27" spans="1:5" x14ac:dyDescent="0.25">
      <c r="A27" s="4" t="s">
        <v>53</v>
      </c>
      <c r="B27" s="8">
        <v>730.25</v>
      </c>
      <c r="C27" s="8">
        <v>600</v>
      </c>
      <c r="D27" s="8">
        <v>130.25</v>
      </c>
      <c r="E27" s="22">
        <v>800</v>
      </c>
    </row>
    <row r="28" spans="1:5" x14ac:dyDescent="0.25">
      <c r="A28" s="4" t="s">
        <v>6</v>
      </c>
      <c r="B28" s="8">
        <v>700</v>
      </c>
      <c r="C28" s="8">
        <v>2000</v>
      </c>
      <c r="D28" s="8">
        <v>-1450</v>
      </c>
      <c r="E28" s="22">
        <v>2000</v>
      </c>
    </row>
    <row r="29" spans="1:5" x14ac:dyDescent="0.25">
      <c r="A29" s="4" t="s">
        <v>115</v>
      </c>
      <c r="B29" s="8">
        <v>1915.16</v>
      </c>
      <c r="C29" s="8">
        <v>2000</v>
      </c>
      <c r="D29" s="8">
        <v>-2000</v>
      </c>
      <c r="E29" s="22">
        <v>2000</v>
      </c>
    </row>
    <row r="30" spans="1:5" x14ac:dyDescent="0.25">
      <c r="A30" s="4" t="s">
        <v>116</v>
      </c>
      <c r="B30" s="8">
        <v>0</v>
      </c>
      <c r="C30" s="8">
        <v>1000</v>
      </c>
      <c r="D30" s="8">
        <v>-1000</v>
      </c>
      <c r="E30" s="22">
        <v>1000</v>
      </c>
    </row>
    <row r="31" spans="1:5" x14ac:dyDescent="0.25">
      <c r="A31" s="4" t="s">
        <v>58</v>
      </c>
      <c r="B31" s="8">
        <v>342.8</v>
      </c>
      <c r="C31" s="8">
        <v>350</v>
      </c>
      <c r="D31" s="8">
        <v>-350</v>
      </c>
      <c r="E31" s="22">
        <v>350</v>
      </c>
    </row>
    <row r="32" spans="1:5" x14ac:dyDescent="0.25">
      <c r="A32" s="4" t="s">
        <v>69</v>
      </c>
      <c r="B32" s="8">
        <v>3757.48</v>
      </c>
      <c r="C32" s="8">
        <v>4000</v>
      </c>
      <c r="D32" s="8">
        <v>3140.43</v>
      </c>
      <c r="E32" s="22">
        <v>4000</v>
      </c>
    </row>
    <row r="33" spans="1:5" x14ac:dyDescent="0.25">
      <c r="A33" s="4" t="s">
        <v>119</v>
      </c>
      <c r="B33" s="8">
        <v>4766.7</v>
      </c>
      <c r="C33" s="8">
        <v>5500</v>
      </c>
      <c r="D33" s="8">
        <v>-733.3</v>
      </c>
      <c r="E33" s="22">
        <v>5500</v>
      </c>
    </row>
    <row r="34" spans="1:5" x14ac:dyDescent="0.25">
      <c r="A34" s="4" t="s">
        <v>134</v>
      </c>
      <c r="B34" s="8">
        <v>0</v>
      </c>
      <c r="C34" s="8">
        <v>27500</v>
      </c>
      <c r="D34" s="8">
        <v>-27500</v>
      </c>
      <c r="E34" s="22">
        <v>27500</v>
      </c>
    </row>
    <row r="35" spans="1:5" x14ac:dyDescent="0.25">
      <c r="A35" s="4" t="s">
        <v>75</v>
      </c>
      <c r="B35" s="8">
        <v>384.58</v>
      </c>
      <c r="C35" s="8">
        <v>400</v>
      </c>
      <c r="D35" s="8">
        <v>-400</v>
      </c>
      <c r="E35" s="22">
        <v>400</v>
      </c>
    </row>
    <row r="36" spans="1:5" x14ac:dyDescent="0.25">
      <c r="A36" s="4" t="s">
        <v>137</v>
      </c>
      <c r="B36" s="8">
        <v>0</v>
      </c>
      <c r="C36" s="8">
        <v>4000</v>
      </c>
      <c r="D36" s="8">
        <v>-4000</v>
      </c>
      <c r="E36" s="22">
        <v>0</v>
      </c>
    </row>
    <row r="37" spans="1:5" x14ac:dyDescent="0.25">
      <c r="A37" s="4" t="s">
        <v>138</v>
      </c>
      <c r="B37" s="8">
        <v>1669.44</v>
      </c>
      <c r="C37" s="8">
        <v>4000</v>
      </c>
      <c r="D37" s="8">
        <v>-3901.54</v>
      </c>
      <c r="E37" s="22">
        <v>2000</v>
      </c>
    </row>
    <row r="38" spans="1:5" ht="16.5" thickBot="1" x14ac:dyDescent="0.3">
      <c r="A38" s="4" t="s">
        <v>140</v>
      </c>
      <c r="B38" s="8">
        <v>161.31</v>
      </c>
      <c r="C38" s="8">
        <v>1000</v>
      </c>
      <c r="D38" s="8">
        <v>-838.69</v>
      </c>
      <c r="E38" s="23">
        <v>1000</v>
      </c>
    </row>
    <row r="39" spans="1:5" ht="16.5" thickBot="1" x14ac:dyDescent="0.3">
      <c r="A39" s="4" t="s">
        <v>148</v>
      </c>
      <c r="B39" s="11">
        <f>SUM(B11:B38)</f>
        <v>122970.35000000002</v>
      </c>
      <c r="C39" s="11">
        <v>188017.1</v>
      </c>
      <c r="D39" s="11">
        <v>-65121.38</v>
      </c>
      <c r="E39" s="23">
        <f>SUM(E11:E38)</f>
        <v>170145.07</v>
      </c>
    </row>
    <row r="40" spans="1:5" ht="16.5" thickBot="1" x14ac:dyDescent="0.3">
      <c r="A40" s="4" t="s">
        <v>147</v>
      </c>
      <c r="B40" s="12">
        <f>B8-B39</f>
        <v>-122486.35000000002</v>
      </c>
      <c r="C40" s="12">
        <v>-188017.1</v>
      </c>
      <c r="D40" s="12">
        <v>65544.38</v>
      </c>
      <c r="E40" s="24">
        <f>E8-E39</f>
        <v>-130145.07</v>
      </c>
    </row>
    <row r="41" spans="1:5" ht="16.5" thickTop="1" x14ac:dyDescent="0.25">
      <c r="E41" s="22"/>
    </row>
    <row r="42" spans="1:5" x14ac:dyDescent="0.25">
      <c r="E42" s="22"/>
    </row>
  </sheetData>
  <mergeCells count="1">
    <mergeCell ref="B2:E2"/>
  </mergeCells>
  <printOptions gridLines="1"/>
  <pageMargins left="0.7" right="0.7" top="0.75" bottom="0.75" header="0.3" footer="0.3"/>
  <pageSetup scale="9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topLeftCell="A40" workbookViewId="0">
      <selection activeCell="E6" sqref="E6"/>
    </sheetView>
  </sheetViews>
  <sheetFormatPr defaultRowHeight="15.75" x14ac:dyDescent="0.25"/>
  <cols>
    <col min="1" max="1" width="40.140625" style="6" bestFit="1" customWidth="1"/>
    <col min="2" max="2" width="17.7109375" style="6" bestFit="1" customWidth="1"/>
    <col min="3" max="3" width="13.140625" style="6" bestFit="1" customWidth="1"/>
    <col min="4" max="4" width="15.28515625" style="6" bestFit="1" customWidth="1"/>
    <col min="5" max="5" width="16.42578125" style="6" bestFit="1" customWidth="1"/>
    <col min="6" max="6" width="18.85546875" style="6" customWidth="1"/>
    <col min="7" max="7" width="14.5703125" style="6" bestFit="1" customWidth="1"/>
    <col min="8" max="16384" width="9.140625" style="6"/>
  </cols>
  <sheetData>
    <row r="1" spans="1:5" x14ac:dyDescent="0.25">
      <c r="A1" s="4"/>
      <c r="B1" s="5"/>
      <c r="C1" s="5"/>
      <c r="D1" s="5"/>
    </row>
    <row r="2" spans="1:5" x14ac:dyDescent="0.25">
      <c r="A2" s="4"/>
      <c r="B2" s="47" t="s">
        <v>102</v>
      </c>
      <c r="C2" s="47"/>
      <c r="D2" s="47"/>
      <c r="E2" s="47"/>
    </row>
    <row r="3" spans="1:5" ht="16.5" thickBot="1" x14ac:dyDescent="0.3">
      <c r="A3" s="7"/>
      <c r="B3" s="14" t="s">
        <v>76</v>
      </c>
      <c r="C3" s="14" t="s">
        <v>0</v>
      </c>
      <c r="D3" s="14" t="s">
        <v>1</v>
      </c>
      <c r="E3" s="13" t="s">
        <v>11</v>
      </c>
    </row>
    <row r="4" spans="1:5" x14ac:dyDescent="0.25">
      <c r="A4" s="4" t="s">
        <v>2</v>
      </c>
      <c r="B4" s="8"/>
      <c r="C4" s="8"/>
      <c r="D4" s="8"/>
    </row>
    <row r="5" spans="1:5" x14ac:dyDescent="0.25">
      <c r="A5" s="4" t="s">
        <v>77</v>
      </c>
      <c r="B5" s="8">
        <v>0</v>
      </c>
      <c r="C5" s="8">
        <v>800000</v>
      </c>
      <c r="D5" s="8">
        <v>-800000</v>
      </c>
      <c r="E5" s="22">
        <v>860000</v>
      </c>
    </row>
    <row r="6" spans="1:5" x14ac:dyDescent="0.25">
      <c r="A6" s="4" t="s">
        <v>81</v>
      </c>
      <c r="B6" s="8">
        <v>16939.28</v>
      </c>
      <c r="C6" s="8">
        <v>9000</v>
      </c>
      <c r="D6" s="8">
        <v>7846.04</v>
      </c>
      <c r="E6" s="22">
        <v>16600</v>
      </c>
    </row>
    <row r="7" spans="1:5" x14ac:dyDescent="0.25">
      <c r="A7" s="4" t="s">
        <v>83</v>
      </c>
      <c r="B7" s="8">
        <v>3299.29</v>
      </c>
      <c r="C7" s="8">
        <v>3280</v>
      </c>
      <c r="D7" s="8">
        <v>19.29</v>
      </c>
      <c r="E7" s="22">
        <v>3200</v>
      </c>
    </row>
    <row r="8" spans="1:5" x14ac:dyDescent="0.25">
      <c r="A8" s="4" t="s">
        <v>88</v>
      </c>
      <c r="B8" s="8">
        <v>86497.03</v>
      </c>
      <c r="C8" s="8">
        <v>95890</v>
      </c>
      <c r="D8" s="8">
        <v>-9392.9699999999993</v>
      </c>
      <c r="E8" s="22">
        <v>90000</v>
      </c>
    </row>
    <row r="9" spans="1:5" x14ac:dyDescent="0.25">
      <c r="A9" s="4" t="s">
        <v>89</v>
      </c>
      <c r="B9" s="8">
        <v>208550.75</v>
      </c>
      <c r="C9" s="8">
        <v>251720</v>
      </c>
      <c r="D9" s="8">
        <v>-43204.37</v>
      </c>
      <c r="E9" s="22">
        <v>208000</v>
      </c>
    </row>
    <row r="10" spans="1:5" x14ac:dyDescent="0.25">
      <c r="A10" s="4" t="s">
        <v>91</v>
      </c>
      <c r="B10" s="8">
        <v>16000</v>
      </c>
      <c r="C10" s="8">
        <v>20000</v>
      </c>
      <c r="D10" s="8">
        <v>-4000</v>
      </c>
      <c r="E10" s="22">
        <v>16500</v>
      </c>
    </row>
    <row r="11" spans="1:5" x14ac:dyDescent="0.25">
      <c r="A11" s="4" t="s">
        <v>93</v>
      </c>
      <c r="B11" s="8">
        <v>4473.51</v>
      </c>
      <c r="C11" s="8">
        <v>3000</v>
      </c>
      <c r="D11" s="8">
        <v>1473.51</v>
      </c>
      <c r="E11" s="22">
        <v>4400</v>
      </c>
    </row>
    <row r="12" spans="1:5" x14ac:dyDescent="0.25">
      <c r="A12" s="4" t="s">
        <v>94</v>
      </c>
      <c r="B12" s="8">
        <v>4496.3</v>
      </c>
      <c r="C12" s="8">
        <v>6050</v>
      </c>
      <c r="D12" s="8">
        <v>-1553.7</v>
      </c>
      <c r="E12" s="22">
        <v>6000</v>
      </c>
    </row>
    <row r="13" spans="1:5" x14ac:dyDescent="0.25">
      <c r="A13" s="4" t="s">
        <v>97</v>
      </c>
      <c r="B13" s="8">
        <v>607046.12</v>
      </c>
      <c r="C13" s="8">
        <v>694420</v>
      </c>
      <c r="D13" s="8">
        <v>-87377.85</v>
      </c>
      <c r="E13" s="22">
        <v>650000</v>
      </c>
    </row>
    <row r="14" spans="1:5" x14ac:dyDescent="0.25">
      <c r="A14" s="4" t="s">
        <v>98</v>
      </c>
      <c r="B14" s="8">
        <v>6002</v>
      </c>
      <c r="C14" s="8">
        <v>2500</v>
      </c>
      <c r="D14" s="8">
        <v>3502</v>
      </c>
      <c r="E14" s="22">
        <v>6600</v>
      </c>
    </row>
    <row r="15" spans="1:5" x14ac:dyDescent="0.25">
      <c r="A15" s="4" t="s">
        <v>27</v>
      </c>
      <c r="B15" s="8">
        <v>336.32</v>
      </c>
      <c r="C15" s="8">
        <v>150</v>
      </c>
      <c r="D15" s="8">
        <v>186.32</v>
      </c>
      <c r="E15" s="22">
        <v>300</v>
      </c>
    </row>
    <row r="16" spans="1:5" ht="16.5" thickBot="1" x14ac:dyDescent="0.3">
      <c r="A16" s="4" t="s">
        <v>29</v>
      </c>
      <c r="B16" s="8">
        <v>4800.01</v>
      </c>
      <c r="C16" s="8">
        <v>3600</v>
      </c>
      <c r="D16" s="8">
        <v>1200.01</v>
      </c>
      <c r="E16" s="23">
        <v>4700</v>
      </c>
    </row>
    <row r="17" spans="1:7" ht="16.5" thickBot="1" x14ac:dyDescent="0.3">
      <c r="A17" s="4" t="s">
        <v>149</v>
      </c>
      <c r="B17" s="10">
        <f>SUM(B5:B16)</f>
        <v>958440.61</v>
      </c>
      <c r="C17" s="10">
        <v>1889610</v>
      </c>
      <c r="D17" s="10">
        <v>-931301.72</v>
      </c>
      <c r="E17" s="23">
        <f>SUM(E5:E16)</f>
        <v>1866300</v>
      </c>
    </row>
    <row r="18" spans="1:7" x14ac:dyDescent="0.25">
      <c r="A18" s="4" t="s">
        <v>150</v>
      </c>
      <c r="B18" s="8">
        <f>B17</f>
        <v>958440.61</v>
      </c>
      <c r="C18" s="8">
        <v>1889610</v>
      </c>
      <c r="D18" s="8">
        <v>-931301.72</v>
      </c>
      <c r="E18" s="22">
        <f>E17</f>
        <v>1866300</v>
      </c>
    </row>
    <row r="19" spans="1:7" x14ac:dyDescent="0.25">
      <c r="E19" s="22"/>
    </row>
    <row r="20" spans="1:7" x14ac:dyDescent="0.25">
      <c r="A20" s="4" t="s">
        <v>4</v>
      </c>
      <c r="E20" s="22"/>
    </row>
    <row r="21" spans="1:7" x14ac:dyDescent="0.25">
      <c r="A21" s="4" t="s">
        <v>104</v>
      </c>
      <c r="B21" s="8">
        <v>121.05</v>
      </c>
      <c r="C21" s="8" t="s">
        <v>163</v>
      </c>
      <c r="D21" s="8"/>
      <c r="E21" s="22"/>
      <c r="G21" s="19" t="s">
        <v>162</v>
      </c>
    </row>
    <row r="22" spans="1:7" x14ac:dyDescent="0.25">
      <c r="A22" s="4" t="s">
        <v>33</v>
      </c>
      <c r="B22" s="8">
        <v>78501.39</v>
      </c>
      <c r="C22" s="8">
        <v>70191.460000000006</v>
      </c>
      <c r="D22" s="8">
        <v>8309.93</v>
      </c>
      <c r="E22" s="22">
        <v>106583.37</v>
      </c>
      <c r="G22" s="34">
        <v>85043.19</v>
      </c>
    </row>
    <row r="23" spans="1:7" x14ac:dyDescent="0.25">
      <c r="A23" s="4" t="s">
        <v>34</v>
      </c>
      <c r="B23" s="8">
        <v>5800.98</v>
      </c>
      <c r="C23" s="8">
        <v>5306.47</v>
      </c>
      <c r="D23" s="8">
        <v>1255.1199999999999</v>
      </c>
      <c r="E23" s="22">
        <v>8153.66</v>
      </c>
      <c r="G23" s="34">
        <v>6284.4</v>
      </c>
    </row>
    <row r="24" spans="1:7" x14ac:dyDescent="0.25">
      <c r="A24" s="4" t="s">
        <v>35</v>
      </c>
      <c r="B24" s="8">
        <v>8013.85</v>
      </c>
      <c r="C24" s="8">
        <v>5225</v>
      </c>
      <c r="D24" s="8">
        <v>2788.85</v>
      </c>
      <c r="E24" s="22">
        <v>18012.150000000001</v>
      </c>
      <c r="G24" s="34">
        <v>8681.67</v>
      </c>
    </row>
    <row r="25" spans="1:7" x14ac:dyDescent="0.25">
      <c r="A25" s="4" t="s">
        <v>64</v>
      </c>
      <c r="B25" s="8">
        <v>5331.53</v>
      </c>
      <c r="C25" s="8">
        <v>5236.28</v>
      </c>
      <c r="D25" s="8">
        <v>95.25</v>
      </c>
      <c r="E25" s="22">
        <v>8773.61</v>
      </c>
      <c r="G25" s="34">
        <v>5775.83</v>
      </c>
    </row>
    <row r="26" spans="1:7" x14ac:dyDescent="0.25">
      <c r="A26" s="4" t="s">
        <v>36</v>
      </c>
      <c r="B26" s="8">
        <v>714.4</v>
      </c>
      <c r="C26" s="8">
        <v>1403.83</v>
      </c>
      <c r="D26" s="8">
        <v>-689.43</v>
      </c>
      <c r="E26" s="22">
        <v>907</v>
      </c>
      <c r="G26" s="34">
        <v>714.4</v>
      </c>
    </row>
    <row r="27" spans="1:7" x14ac:dyDescent="0.25">
      <c r="A27" s="4" t="s">
        <v>37</v>
      </c>
      <c r="B27" s="8">
        <v>9942.5</v>
      </c>
      <c r="C27" s="8">
        <v>10500</v>
      </c>
      <c r="D27" s="8">
        <v>-557.5</v>
      </c>
      <c r="E27" s="22">
        <v>10560</v>
      </c>
      <c r="G27" s="34">
        <v>10846.37</v>
      </c>
    </row>
    <row r="28" spans="1:7" x14ac:dyDescent="0.25">
      <c r="A28" s="4" t="s">
        <v>38</v>
      </c>
      <c r="B28" s="8">
        <v>760.61</v>
      </c>
      <c r="C28" s="8">
        <v>793.8</v>
      </c>
      <c r="D28" s="8">
        <v>-793.8</v>
      </c>
      <c r="E28" s="22">
        <v>807.84</v>
      </c>
      <c r="G28" s="34">
        <v>829.76</v>
      </c>
    </row>
    <row r="29" spans="1:7" x14ac:dyDescent="0.25">
      <c r="A29" s="4" t="s">
        <v>39</v>
      </c>
      <c r="B29" s="8">
        <v>112.33</v>
      </c>
      <c r="C29" s="8">
        <v>250</v>
      </c>
      <c r="D29" s="8">
        <v>-137.66999999999999</v>
      </c>
      <c r="E29" s="22">
        <v>250</v>
      </c>
    </row>
    <row r="30" spans="1:7" x14ac:dyDescent="0.25">
      <c r="A30" s="4" t="s">
        <v>105</v>
      </c>
      <c r="B30" s="8">
        <v>231.11</v>
      </c>
      <c r="C30" s="8">
        <v>375</v>
      </c>
      <c r="D30" s="8">
        <v>-143.88999999999999</v>
      </c>
      <c r="E30" s="22">
        <v>1400</v>
      </c>
    </row>
    <row r="31" spans="1:7" x14ac:dyDescent="0.25">
      <c r="A31" s="4" t="s">
        <v>40</v>
      </c>
      <c r="B31" s="8">
        <v>302.5</v>
      </c>
      <c r="C31" s="8">
        <v>15000</v>
      </c>
      <c r="D31" s="8">
        <v>-14697.5</v>
      </c>
      <c r="E31" s="22">
        <v>7000</v>
      </c>
    </row>
    <row r="32" spans="1:7" x14ac:dyDescent="0.25">
      <c r="A32" s="4" t="s">
        <v>41</v>
      </c>
      <c r="B32" s="8">
        <v>896.04</v>
      </c>
      <c r="C32" s="8">
        <v>1000</v>
      </c>
      <c r="D32" s="8">
        <v>-103.96</v>
      </c>
      <c r="E32" s="22">
        <v>3000</v>
      </c>
    </row>
    <row r="33" spans="1:5" x14ac:dyDescent="0.25">
      <c r="A33" s="4" t="s">
        <v>42</v>
      </c>
      <c r="B33" s="8">
        <v>1150.03</v>
      </c>
      <c r="C33" s="8">
        <v>1000</v>
      </c>
      <c r="D33" s="8">
        <v>150.03</v>
      </c>
      <c r="E33" s="22">
        <v>1000</v>
      </c>
    </row>
    <row r="34" spans="1:5" x14ac:dyDescent="0.25">
      <c r="A34" s="4" t="s">
        <v>106</v>
      </c>
      <c r="B34" s="8">
        <v>4086.89</v>
      </c>
      <c r="C34" s="8">
        <v>2000</v>
      </c>
      <c r="D34" s="8">
        <v>2086.89</v>
      </c>
      <c r="E34" s="22">
        <v>2000</v>
      </c>
    </row>
    <row r="35" spans="1:5" x14ac:dyDescent="0.25">
      <c r="A35" s="4" t="s">
        <v>108</v>
      </c>
      <c r="B35" s="8">
        <v>3122.26</v>
      </c>
      <c r="C35" s="8">
        <v>10000</v>
      </c>
      <c r="D35" s="8">
        <v>-6877.74</v>
      </c>
      <c r="E35" s="22">
        <v>8000</v>
      </c>
    </row>
    <row r="36" spans="1:5" x14ac:dyDescent="0.25">
      <c r="A36" s="4" t="s">
        <v>43</v>
      </c>
      <c r="B36" s="8">
        <v>17573.669999999998</v>
      </c>
      <c r="C36" s="8">
        <v>25000</v>
      </c>
      <c r="D36" s="8">
        <v>-7426.33</v>
      </c>
      <c r="E36" s="22">
        <v>40000</v>
      </c>
    </row>
    <row r="37" spans="1:5" x14ac:dyDescent="0.25">
      <c r="A37" s="4" t="s">
        <v>74</v>
      </c>
      <c r="B37" s="8">
        <v>0</v>
      </c>
      <c r="C37" s="8">
        <v>2500</v>
      </c>
      <c r="D37" s="8">
        <v>-2500</v>
      </c>
      <c r="E37" s="22">
        <v>22500</v>
      </c>
    </row>
    <row r="38" spans="1:5" x14ac:dyDescent="0.25">
      <c r="A38" s="4" t="s">
        <v>45</v>
      </c>
      <c r="B38" s="8">
        <v>5757.62</v>
      </c>
      <c r="C38" s="8">
        <v>5000</v>
      </c>
      <c r="D38" s="8">
        <v>214.97</v>
      </c>
      <c r="E38" s="22">
        <v>5000</v>
      </c>
    </row>
    <row r="39" spans="1:5" x14ac:dyDescent="0.25">
      <c r="A39" s="4" t="s">
        <v>46</v>
      </c>
      <c r="B39" s="8">
        <v>6087.68</v>
      </c>
      <c r="C39" s="8">
        <v>12000</v>
      </c>
      <c r="D39" s="8">
        <v>-5912.32</v>
      </c>
      <c r="E39" s="22">
        <v>7000</v>
      </c>
    </row>
    <row r="40" spans="1:5" x14ac:dyDescent="0.25">
      <c r="A40" s="4" t="s">
        <v>47</v>
      </c>
      <c r="B40" s="8">
        <v>0</v>
      </c>
      <c r="C40" s="8">
        <v>200</v>
      </c>
      <c r="D40" s="8">
        <v>-200</v>
      </c>
      <c r="E40" s="22">
        <v>200</v>
      </c>
    </row>
    <row r="41" spans="1:5" x14ac:dyDescent="0.25">
      <c r="A41" s="4" t="s">
        <v>111</v>
      </c>
      <c r="B41" s="8">
        <v>4839.75</v>
      </c>
      <c r="C41" s="8">
        <v>500</v>
      </c>
      <c r="D41" s="8">
        <v>4339.75</v>
      </c>
      <c r="E41" s="22">
        <v>4000</v>
      </c>
    </row>
    <row r="42" spans="1:5" x14ac:dyDescent="0.25">
      <c r="A42" s="4" t="s">
        <v>48</v>
      </c>
      <c r="B42" s="8">
        <v>441</v>
      </c>
      <c r="C42" s="8">
        <v>500</v>
      </c>
      <c r="D42" s="8">
        <v>-59</v>
      </c>
      <c r="E42" s="22">
        <v>500</v>
      </c>
    </row>
    <row r="43" spans="1:5" x14ac:dyDescent="0.25">
      <c r="A43" s="4" t="s">
        <v>49</v>
      </c>
      <c r="B43" s="8">
        <v>1546.71</v>
      </c>
      <c r="C43" s="8">
        <v>500</v>
      </c>
      <c r="D43" s="8">
        <v>687.75</v>
      </c>
      <c r="E43" s="22">
        <v>1000</v>
      </c>
    </row>
    <row r="44" spans="1:5" x14ac:dyDescent="0.25">
      <c r="A44" s="4" t="s">
        <v>50</v>
      </c>
      <c r="B44" s="8">
        <v>757.31</v>
      </c>
      <c r="C44" s="8">
        <v>500</v>
      </c>
      <c r="D44" s="8">
        <v>-267.69</v>
      </c>
      <c r="E44" s="22">
        <v>1000</v>
      </c>
    </row>
    <row r="45" spans="1:5" x14ac:dyDescent="0.25">
      <c r="A45" s="4" t="s">
        <v>5</v>
      </c>
      <c r="B45" s="8">
        <v>78608.649999999994</v>
      </c>
      <c r="C45" s="8">
        <v>85000</v>
      </c>
      <c r="D45" s="8">
        <v>-6391.35</v>
      </c>
      <c r="E45" s="22">
        <v>85000</v>
      </c>
    </row>
    <row r="46" spans="1:5" x14ac:dyDescent="0.25">
      <c r="A46" s="4" t="s">
        <v>53</v>
      </c>
      <c r="B46" s="8">
        <v>318.72000000000003</v>
      </c>
      <c r="C46" s="8">
        <v>500</v>
      </c>
      <c r="D46" s="8">
        <v>-181.28</v>
      </c>
      <c r="E46" s="22">
        <v>500</v>
      </c>
    </row>
    <row r="47" spans="1:5" x14ac:dyDescent="0.25">
      <c r="A47" s="4" t="s">
        <v>54</v>
      </c>
      <c r="B47" s="8">
        <v>525</v>
      </c>
      <c r="C47" s="8">
        <v>9000</v>
      </c>
      <c r="D47" s="8">
        <v>-8475</v>
      </c>
      <c r="E47" s="22"/>
    </row>
    <row r="48" spans="1:5" x14ac:dyDescent="0.25">
      <c r="A48" s="4" t="s">
        <v>112</v>
      </c>
      <c r="B48" s="8">
        <v>5952.91</v>
      </c>
      <c r="C48" s="8"/>
      <c r="D48" s="8"/>
      <c r="E48" s="22">
        <v>6480</v>
      </c>
    </row>
    <row r="49" spans="1:5" x14ac:dyDescent="0.25">
      <c r="A49" s="4" t="s">
        <v>113</v>
      </c>
      <c r="B49" s="8">
        <v>6632.85</v>
      </c>
      <c r="C49" s="8">
        <v>7200</v>
      </c>
      <c r="D49" s="8">
        <v>-567.15</v>
      </c>
      <c r="E49" s="22">
        <v>7000</v>
      </c>
    </row>
    <row r="50" spans="1:5" x14ac:dyDescent="0.25">
      <c r="A50" s="4" t="s">
        <v>114</v>
      </c>
      <c r="B50" s="8">
        <v>2074.4899999999998</v>
      </c>
      <c r="C50" s="8">
        <v>6000</v>
      </c>
      <c r="D50" s="8">
        <v>-3925.51</v>
      </c>
      <c r="E50" s="22">
        <v>6000</v>
      </c>
    </row>
    <row r="51" spans="1:5" x14ac:dyDescent="0.25">
      <c r="A51" s="4" t="s">
        <v>55</v>
      </c>
      <c r="B51" s="8">
        <v>20137.86</v>
      </c>
      <c r="C51" s="8">
        <v>40600</v>
      </c>
      <c r="D51" s="8">
        <v>-20462.14</v>
      </c>
      <c r="E51" s="22">
        <v>40600</v>
      </c>
    </row>
    <row r="52" spans="1:5" x14ac:dyDescent="0.25">
      <c r="A52" s="4" t="s">
        <v>6</v>
      </c>
      <c r="B52" s="8">
        <v>35497.089999999997</v>
      </c>
      <c r="C52" s="8">
        <v>35000</v>
      </c>
      <c r="D52" s="8">
        <v>497.09</v>
      </c>
      <c r="E52" s="22">
        <v>30000</v>
      </c>
    </row>
    <row r="53" spans="1:5" x14ac:dyDescent="0.25">
      <c r="A53" s="4" t="s">
        <v>115</v>
      </c>
      <c r="B53" s="8">
        <v>1053.48</v>
      </c>
      <c r="C53" s="8">
        <v>5000</v>
      </c>
      <c r="D53" s="8">
        <v>-3946.52</v>
      </c>
      <c r="E53" s="22">
        <v>2500</v>
      </c>
    </row>
    <row r="54" spans="1:5" x14ac:dyDescent="0.25">
      <c r="A54" s="4" t="s">
        <v>117</v>
      </c>
      <c r="B54" s="8">
        <v>1513.1</v>
      </c>
      <c r="C54" s="8">
        <v>1500</v>
      </c>
      <c r="D54" s="8">
        <v>13.1</v>
      </c>
      <c r="E54" s="22">
        <v>1500</v>
      </c>
    </row>
    <row r="55" spans="1:5" x14ac:dyDescent="0.25">
      <c r="A55" s="4" t="s">
        <v>58</v>
      </c>
      <c r="B55" s="8">
        <v>3134.13</v>
      </c>
      <c r="C55" s="8">
        <v>3000</v>
      </c>
      <c r="D55" s="8">
        <v>-259.06</v>
      </c>
      <c r="E55" s="22">
        <v>3000</v>
      </c>
    </row>
    <row r="56" spans="1:5" x14ac:dyDescent="0.25">
      <c r="A56" s="4" t="s">
        <v>69</v>
      </c>
      <c r="B56" s="8">
        <v>21829.78</v>
      </c>
      <c r="C56" s="8">
        <v>15000</v>
      </c>
      <c r="D56" s="8">
        <v>6507.9</v>
      </c>
      <c r="E56" s="22">
        <v>15000</v>
      </c>
    </row>
    <row r="57" spans="1:5" x14ac:dyDescent="0.25">
      <c r="A57" s="4" t="s">
        <v>118</v>
      </c>
      <c r="B57" s="8">
        <v>0</v>
      </c>
      <c r="C57" s="8">
        <v>100</v>
      </c>
      <c r="D57" s="8">
        <v>-100</v>
      </c>
      <c r="E57" s="22">
        <v>500</v>
      </c>
    </row>
    <row r="58" spans="1:5" x14ac:dyDescent="0.25">
      <c r="A58" s="4" t="s">
        <v>119</v>
      </c>
      <c r="B58" s="8">
        <v>4815.87</v>
      </c>
      <c r="C58" s="8">
        <v>5000</v>
      </c>
      <c r="D58" s="8">
        <v>-255.34</v>
      </c>
      <c r="E58" s="22">
        <v>5000</v>
      </c>
    </row>
    <row r="59" spans="1:5" x14ac:dyDescent="0.25">
      <c r="A59" s="4" t="s">
        <v>7</v>
      </c>
      <c r="B59" s="8">
        <v>77565.539999999994</v>
      </c>
      <c r="C59" s="8">
        <v>60000</v>
      </c>
      <c r="D59" s="8">
        <v>17565.54</v>
      </c>
      <c r="E59" s="22">
        <v>60000</v>
      </c>
    </row>
    <row r="60" spans="1:5" x14ac:dyDescent="0.25">
      <c r="A60" s="4" t="s">
        <v>121</v>
      </c>
      <c r="B60" s="8">
        <v>23878.87</v>
      </c>
      <c r="C60" s="8">
        <v>15000</v>
      </c>
      <c r="D60" s="8">
        <v>8878.8700000000008</v>
      </c>
      <c r="E60" s="22">
        <v>20000</v>
      </c>
    </row>
    <row r="61" spans="1:5" x14ac:dyDescent="0.25">
      <c r="A61" s="4" t="s">
        <v>122</v>
      </c>
      <c r="B61" s="8">
        <v>10790.39</v>
      </c>
      <c r="C61" s="8">
        <v>9000</v>
      </c>
      <c r="D61" s="8">
        <v>1790.39</v>
      </c>
      <c r="E61" s="22">
        <v>11000</v>
      </c>
    </row>
    <row r="62" spans="1:5" x14ac:dyDescent="0.25">
      <c r="A62" s="4" t="s">
        <v>123</v>
      </c>
      <c r="B62" s="8">
        <v>7993.41</v>
      </c>
      <c r="C62" s="8">
        <v>9000</v>
      </c>
      <c r="D62" s="8">
        <v>-1006.59</v>
      </c>
      <c r="E62" s="22">
        <v>11000</v>
      </c>
    </row>
    <row r="63" spans="1:5" x14ac:dyDescent="0.25">
      <c r="A63" s="4" t="s">
        <v>124</v>
      </c>
      <c r="B63" s="8">
        <v>14614.9</v>
      </c>
      <c r="C63" s="8">
        <v>9000</v>
      </c>
      <c r="D63" s="8">
        <v>5614.9</v>
      </c>
      <c r="E63" s="22">
        <v>11000</v>
      </c>
    </row>
    <row r="64" spans="1:5" x14ac:dyDescent="0.25">
      <c r="A64" s="4" t="s">
        <v>125</v>
      </c>
      <c r="B64" s="8">
        <v>0</v>
      </c>
      <c r="C64" s="8">
        <v>300000</v>
      </c>
      <c r="D64" s="8">
        <v>-300000</v>
      </c>
      <c r="E64" s="22">
        <v>280000</v>
      </c>
    </row>
    <row r="65" spans="1:5" x14ac:dyDescent="0.25">
      <c r="A65" s="4" t="s">
        <v>127</v>
      </c>
      <c r="B65" s="8">
        <v>0</v>
      </c>
      <c r="C65" s="8">
        <v>500000</v>
      </c>
      <c r="D65" s="8">
        <v>-500000</v>
      </c>
      <c r="E65" s="22">
        <v>480000</v>
      </c>
    </row>
    <row r="66" spans="1:5" x14ac:dyDescent="0.25">
      <c r="A66" s="4" t="s">
        <v>130</v>
      </c>
      <c r="B66" s="8">
        <v>151108.75</v>
      </c>
      <c r="C66" s="8">
        <v>302000</v>
      </c>
      <c r="D66" s="8">
        <v>-150891.25</v>
      </c>
      <c r="E66" s="22">
        <v>302000</v>
      </c>
    </row>
    <row r="67" spans="1:5" x14ac:dyDescent="0.25">
      <c r="A67" s="4" t="s">
        <v>131</v>
      </c>
      <c r="B67" s="8">
        <v>101131.25</v>
      </c>
      <c r="C67" s="8">
        <v>47520</v>
      </c>
      <c r="D67" s="8">
        <v>53611.25</v>
      </c>
      <c r="E67" s="22">
        <v>47520</v>
      </c>
    </row>
    <row r="68" spans="1:5" x14ac:dyDescent="0.25">
      <c r="A68" s="4" t="s">
        <v>132</v>
      </c>
      <c r="B68" s="8">
        <v>65000</v>
      </c>
      <c r="C68" s="8"/>
      <c r="D68" s="8"/>
      <c r="E68" s="22"/>
    </row>
    <row r="69" spans="1:5" x14ac:dyDescent="0.25">
      <c r="A69" s="4" t="s">
        <v>133</v>
      </c>
      <c r="B69" s="8">
        <v>76745.600000000006</v>
      </c>
      <c r="C69" s="8"/>
      <c r="D69" s="8"/>
      <c r="E69" s="22"/>
    </row>
    <row r="70" spans="1:5" x14ac:dyDescent="0.25">
      <c r="A70" s="4" t="s">
        <v>61</v>
      </c>
      <c r="B70" s="8">
        <v>0</v>
      </c>
      <c r="C70" s="8">
        <v>250</v>
      </c>
      <c r="D70" s="8">
        <v>-250</v>
      </c>
      <c r="E70" s="22">
        <v>250</v>
      </c>
    </row>
    <row r="71" spans="1:5" x14ac:dyDescent="0.25">
      <c r="A71" s="4" t="s">
        <v>62</v>
      </c>
      <c r="B71" s="8">
        <v>1425.13</v>
      </c>
      <c r="C71" s="8">
        <v>1600</v>
      </c>
      <c r="D71" s="8">
        <v>-174.87</v>
      </c>
      <c r="E71" s="22">
        <v>1400</v>
      </c>
    </row>
    <row r="72" spans="1:5" x14ac:dyDescent="0.25">
      <c r="A72" s="4" t="s">
        <v>136</v>
      </c>
      <c r="B72" s="8">
        <v>614.45000000000005</v>
      </c>
      <c r="C72" s="8">
        <v>650</v>
      </c>
      <c r="D72" s="8">
        <v>-35.549999999999997</v>
      </c>
      <c r="E72" s="22">
        <v>600</v>
      </c>
    </row>
    <row r="73" spans="1:5" x14ac:dyDescent="0.25">
      <c r="A73" s="4" t="s">
        <v>139</v>
      </c>
      <c r="B73" s="8">
        <v>0</v>
      </c>
      <c r="C73" s="8">
        <v>5000</v>
      </c>
      <c r="D73" s="8">
        <v>-5000</v>
      </c>
      <c r="E73" s="22">
        <v>5000</v>
      </c>
    </row>
    <row r="74" spans="1:5" x14ac:dyDescent="0.25">
      <c r="A74" s="4" t="s">
        <v>70</v>
      </c>
      <c r="B74" s="8">
        <v>500</v>
      </c>
      <c r="C74" s="8">
        <v>2500</v>
      </c>
      <c r="D74" s="8">
        <v>-2000</v>
      </c>
      <c r="E74" s="22">
        <v>2500</v>
      </c>
    </row>
    <row r="75" spans="1:5" x14ac:dyDescent="0.25">
      <c r="A75" s="4" t="s">
        <v>140</v>
      </c>
      <c r="B75" s="8">
        <v>0</v>
      </c>
      <c r="C75" s="8">
        <v>250</v>
      </c>
      <c r="D75" s="8">
        <v>-250</v>
      </c>
      <c r="E75" s="22">
        <v>250</v>
      </c>
    </row>
    <row r="76" spans="1:5" ht="16.5" thickBot="1" x14ac:dyDescent="0.3">
      <c r="A76" s="4" t="s">
        <v>146</v>
      </c>
      <c r="B76" s="9">
        <v>150000</v>
      </c>
      <c r="C76" s="9">
        <v>150000</v>
      </c>
      <c r="D76" s="9">
        <v>-25000</v>
      </c>
      <c r="E76" s="23">
        <v>150000</v>
      </c>
    </row>
    <row r="77" spans="1:5" ht="16.5" thickBot="1" x14ac:dyDescent="0.3">
      <c r="A77" s="4" t="s">
        <v>148</v>
      </c>
      <c r="B77" s="11">
        <f>SUM(B21:B76)</f>
        <v>1019553.4299999998</v>
      </c>
      <c r="C77" s="11">
        <v>1799651.84</v>
      </c>
      <c r="D77" s="11">
        <v>-804555.61</v>
      </c>
      <c r="E77" s="23">
        <f>SUM(E21:E76)</f>
        <v>1843247.63</v>
      </c>
    </row>
    <row r="78" spans="1:5" ht="16.5" thickBot="1" x14ac:dyDescent="0.3">
      <c r="A78" s="4" t="s">
        <v>147</v>
      </c>
      <c r="B78" s="12">
        <f>B18-B77</f>
        <v>-61112.819999999832</v>
      </c>
      <c r="C78" s="12">
        <v>89958.16</v>
      </c>
      <c r="D78" s="12">
        <v>-126746.11</v>
      </c>
      <c r="E78" s="24">
        <f>E18-E77</f>
        <v>23052.370000000112</v>
      </c>
    </row>
    <row r="79" spans="1:5" ht="16.5" thickTop="1" x14ac:dyDescent="0.25">
      <c r="E79" s="22"/>
    </row>
    <row r="80" spans="1:5" x14ac:dyDescent="0.25">
      <c r="E80" s="22"/>
    </row>
  </sheetData>
  <mergeCells count="1">
    <mergeCell ref="B2:E2"/>
  </mergeCells>
  <printOptions gridLines="1"/>
  <pageMargins left="0.7" right="0.7" top="0.75" bottom="0.75" header="0.3" footer="0.3"/>
  <pageSetup scale="8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opLeftCell="A34" workbookViewId="0">
      <selection activeCell="E5" sqref="E5"/>
    </sheetView>
  </sheetViews>
  <sheetFormatPr defaultRowHeight="15.75" x14ac:dyDescent="0.25"/>
  <cols>
    <col min="1" max="1" width="40.140625" style="6" bestFit="1" customWidth="1"/>
    <col min="2" max="2" width="17.7109375" style="6" bestFit="1" customWidth="1"/>
    <col min="3" max="3" width="11.28515625" style="6" bestFit="1" customWidth="1"/>
    <col min="4" max="4" width="15.28515625" style="6" bestFit="1" customWidth="1"/>
    <col min="5" max="5" width="16.42578125" style="6" bestFit="1" customWidth="1"/>
    <col min="6" max="6" width="21.85546875" style="6" customWidth="1"/>
    <col min="7" max="7" width="14.5703125" style="6" bestFit="1" customWidth="1"/>
    <col min="8" max="16384" width="9.140625" style="6"/>
  </cols>
  <sheetData>
    <row r="1" spans="1:7" x14ac:dyDescent="0.25">
      <c r="A1" s="4"/>
      <c r="B1" s="5"/>
      <c r="C1" s="5"/>
      <c r="D1" s="5"/>
    </row>
    <row r="2" spans="1:7" x14ac:dyDescent="0.25">
      <c r="A2" s="4"/>
      <c r="B2" s="47" t="s">
        <v>101</v>
      </c>
      <c r="C2" s="47"/>
      <c r="D2" s="47"/>
      <c r="E2" s="47"/>
    </row>
    <row r="3" spans="1:7" ht="16.5" thickBot="1" x14ac:dyDescent="0.3">
      <c r="A3" s="7"/>
      <c r="B3" s="14" t="s">
        <v>76</v>
      </c>
      <c r="C3" s="14" t="s">
        <v>0</v>
      </c>
      <c r="D3" s="14" t="s">
        <v>1</v>
      </c>
      <c r="E3" s="13" t="s">
        <v>11</v>
      </c>
    </row>
    <row r="4" spans="1:7" x14ac:dyDescent="0.25">
      <c r="A4" s="4" t="s">
        <v>2</v>
      </c>
      <c r="B4" s="8"/>
      <c r="C4" s="8"/>
      <c r="D4" s="8"/>
    </row>
    <row r="5" spans="1:7" x14ac:dyDescent="0.25">
      <c r="A5" s="4" t="s">
        <v>81</v>
      </c>
      <c r="B5" s="8">
        <v>4303.26</v>
      </c>
      <c r="C5" s="8">
        <v>2740</v>
      </c>
      <c r="D5" s="8">
        <v>1563.26</v>
      </c>
      <c r="E5" s="22"/>
    </row>
    <row r="6" spans="1:7" x14ac:dyDescent="0.25">
      <c r="A6" s="4" t="s">
        <v>84</v>
      </c>
      <c r="B6" s="8">
        <v>5991.53</v>
      </c>
      <c r="C6" s="8"/>
      <c r="D6" s="8"/>
      <c r="E6" s="22">
        <v>5800</v>
      </c>
    </row>
    <row r="7" spans="1:7" x14ac:dyDescent="0.25">
      <c r="A7" s="4" t="s">
        <v>91</v>
      </c>
      <c r="B7" s="8">
        <v>1000</v>
      </c>
      <c r="C7" s="8"/>
      <c r="D7" s="8"/>
      <c r="E7" s="22">
        <v>0</v>
      </c>
    </row>
    <row r="8" spans="1:7" x14ac:dyDescent="0.25">
      <c r="A8" s="4" t="s">
        <v>94</v>
      </c>
      <c r="B8" s="8">
        <v>2426.4499999999998</v>
      </c>
      <c r="C8" s="8">
        <v>2542</v>
      </c>
      <c r="D8" s="8">
        <v>-115.55</v>
      </c>
      <c r="E8" s="22">
        <v>2500</v>
      </c>
    </row>
    <row r="9" spans="1:7" x14ac:dyDescent="0.25">
      <c r="A9" s="4" t="s">
        <v>95</v>
      </c>
      <c r="B9" s="8">
        <v>257896.63</v>
      </c>
      <c r="C9" s="8">
        <v>342000</v>
      </c>
      <c r="D9" s="8">
        <v>-84163.32</v>
      </c>
      <c r="E9" s="22">
        <v>340000</v>
      </c>
    </row>
    <row r="10" spans="1:7" ht="16.5" thickBot="1" x14ac:dyDescent="0.3">
      <c r="A10" s="4" t="s">
        <v>28</v>
      </c>
      <c r="B10" s="8">
        <v>150000</v>
      </c>
      <c r="C10" s="8">
        <v>150000</v>
      </c>
      <c r="D10" s="8">
        <v>-25000</v>
      </c>
      <c r="E10" s="23">
        <v>150000</v>
      </c>
    </row>
    <row r="11" spans="1:7" ht="16.5" thickBot="1" x14ac:dyDescent="0.3">
      <c r="A11" s="4" t="s">
        <v>149</v>
      </c>
      <c r="B11" s="10">
        <f>SUM(B5:B10)</f>
        <v>421617.87</v>
      </c>
      <c r="C11" s="10">
        <v>497282</v>
      </c>
      <c r="D11" s="10">
        <v>-100734.06</v>
      </c>
      <c r="E11" s="23">
        <f>SUM(E6:E10)</f>
        <v>498300</v>
      </c>
    </row>
    <row r="12" spans="1:7" x14ac:dyDescent="0.25">
      <c r="A12" s="4" t="s">
        <v>150</v>
      </c>
      <c r="B12" s="8">
        <f>B11</f>
        <v>421617.87</v>
      </c>
      <c r="C12" s="8">
        <v>497282</v>
      </c>
      <c r="D12" s="8">
        <v>-100734.06</v>
      </c>
      <c r="E12" s="22">
        <f>E11</f>
        <v>498300</v>
      </c>
    </row>
    <row r="13" spans="1:7" x14ac:dyDescent="0.25">
      <c r="E13" s="22"/>
    </row>
    <row r="14" spans="1:7" x14ac:dyDescent="0.25">
      <c r="A14" s="4" t="s">
        <v>4</v>
      </c>
      <c r="E14" s="22"/>
    </row>
    <row r="15" spans="1:7" x14ac:dyDescent="0.25">
      <c r="A15" s="4" t="s">
        <v>104</v>
      </c>
      <c r="B15" s="8">
        <v>164.18</v>
      </c>
      <c r="C15" s="8" t="s">
        <v>163</v>
      </c>
      <c r="D15" s="8"/>
      <c r="E15" s="22"/>
      <c r="G15" s="19" t="s">
        <v>162</v>
      </c>
    </row>
    <row r="16" spans="1:7" x14ac:dyDescent="0.25">
      <c r="A16" s="4" t="s">
        <v>33</v>
      </c>
      <c r="B16" s="8">
        <v>76452.960000000006</v>
      </c>
      <c r="C16" s="8">
        <v>80360</v>
      </c>
      <c r="D16" s="8">
        <v>-3907.04</v>
      </c>
      <c r="E16" s="22">
        <v>87611.5</v>
      </c>
      <c r="G16" s="34">
        <v>82824.039999999994</v>
      </c>
    </row>
    <row r="17" spans="1:7" x14ac:dyDescent="0.25">
      <c r="A17" s="4" t="s">
        <v>34</v>
      </c>
      <c r="B17" s="8">
        <v>6485.76</v>
      </c>
      <c r="C17" s="8">
        <v>6075.22</v>
      </c>
      <c r="D17" s="8">
        <v>410.54</v>
      </c>
      <c r="E17" s="22">
        <v>7737.88</v>
      </c>
      <c r="G17" s="34">
        <v>6336.04</v>
      </c>
    </row>
    <row r="18" spans="1:7" x14ac:dyDescent="0.25">
      <c r="A18" s="4" t="s">
        <v>35</v>
      </c>
      <c r="B18" s="8">
        <v>4410</v>
      </c>
      <c r="C18" s="8">
        <v>5225</v>
      </c>
      <c r="D18" s="8">
        <v>-815</v>
      </c>
      <c r="E18" s="22">
        <v>8518.58</v>
      </c>
      <c r="G18" s="34">
        <v>4777.5</v>
      </c>
    </row>
    <row r="19" spans="1:7" x14ac:dyDescent="0.25">
      <c r="A19" s="4" t="s">
        <v>64</v>
      </c>
      <c r="B19" s="8">
        <v>4077.66</v>
      </c>
      <c r="C19" s="8">
        <v>5994.86</v>
      </c>
      <c r="D19" s="8">
        <v>-1917.2</v>
      </c>
      <c r="E19" s="22">
        <v>5350.22</v>
      </c>
      <c r="G19" s="34">
        <v>4417.4799999999996</v>
      </c>
    </row>
    <row r="20" spans="1:7" x14ac:dyDescent="0.25">
      <c r="A20" s="4" t="s">
        <v>36</v>
      </c>
      <c r="B20" s="8">
        <v>527.66999999999996</v>
      </c>
      <c r="C20" s="8">
        <v>1607.2</v>
      </c>
      <c r="D20" s="8">
        <v>-1079.53</v>
      </c>
      <c r="E20" s="22">
        <v>601.02</v>
      </c>
      <c r="G20" s="34">
        <v>527.66999999999996</v>
      </c>
    </row>
    <row r="21" spans="1:7" x14ac:dyDescent="0.25">
      <c r="A21" s="4" t="s">
        <v>37</v>
      </c>
      <c r="B21" s="8">
        <v>9792.5</v>
      </c>
      <c r="C21" s="8">
        <v>10500</v>
      </c>
      <c r="D21" s="8">
        <v>-707.5</v>
      </c>
      <c r="E21" s="22">
        <v>10560</v>
      </c>
      <c r="G21" s="34">
        <v>10682.73</v>
      </c>
    </row>
    <row r="22" spans="1:7" x14ac:dyDescent="0.25">
      <c r="A22" s="4" t="s">
        <v>38</v>
      </c>
      <c r="B22" s="8">
        <v>0</v>
      </c>
      <c r="C22" s="8">
        <v>793.8</v>
      </c>
      <c r="D22" s="8">
        <v>-793.8</v>
      </c>
      <c r="E22" s="22">
        <v>807.84</v>
      </c>
      <c r="G22" s="34">
        <v>817.23</v>
      </c>
    </row>
    <row r="23" spans="1:7" x14ac:dyDescent="0.25">
      <c r="A23" s="4" t="s">
        <v>39</v>
      </c>
      <c r="B23" s="8">
        <v>112.33</v>
      </c>
      <c r="C23" s="8">
        <v>250</v>
      </c>
      <c r="D23" s="8">
        <v>-137.66999999999999</v>
      </c>
      <c r="E23" s="22">
        <v>250</v>
      </c>
      <c r="G23" s="22"/>
    </row>
    <row r="24" spans="1:7" x14ac:dyDescent="0.25">
      <c r="A24" s="4" t="s">
        <v>105</v>
      </c>
      <c r="B24" s="8">
        <v>231.1</v>
      </c>
      <c r="C24" s="8">
        <v>375</v>
      </c>
      <c r="D24" s="8">
        <v>-143.9</v>
      </c>
      <c r="E24" s="22">
        <v>800</v>
      </c>
      <c r="G24" s="22"/>
    </row>
    <row r="25" spans="1:7" x14ac:dyDescent="0.25">
      <c r="A25" s="4" t="s">
        <v>40</v>
      </c>
      <c r="B25" s="8">
        <v>302.5</v>
      </c>
      <c r="C25" s="8">
        <v>10000</v>
      </c>
      <c r="D25" s="8">
        <v>-9697.5</v>
      </c>
      <c r="E25" s="22">
        <v>7000</v>
      </c>
      <c r="G25" s="22"/>
    </row>
    <row r="26" spans="1:7" x14ac:dyDescent="0.25">
      <c r="A26" s="4" t="s">
        <v>41</v>
      </c>
      <c r="B26" s="8">
        <v>1144.8499999999999</v>
      </c>
      <c r="C26" s="8">
        <v>3000</v>
      </c>
      <c r="D26" s="8">
        <v>-1855.15</v>
      </c>
      <c r="E26" s="22">
        <v>2000</v>
      </c>
      <c r="G26" s="22"/>
    </row>
    <row r="27" spans="1:7" x14ac:dyDescent="0.25">
      <c r="A27" s="4" t="s">
        <v>42</v>
      </c>
      <c r="B27" s="8">
        <v>1150.03</v>
      </c>
      <c r="C27" s="8">
        <v>750</v>
      </c>
      <c r="D27" s="8">
        <v>400.03</v>
      </c>
      <c r="E27" s="22">
        <v>750</v>
      </c>
      <c r="G27" s="22"/>
    </row>
    <row r="28" spans="1:7" x14ac:dyDescent="0.25">
      <c r="A28" s="4" t="s">
        <v>106</v>
      </c>
      <c r="B28" s="8">
        <v>3976.04</v>
      </c>
      <c r="C28" s="8">
        <v>2000</v>
      </c>
      <c r="D28" s="8">
        <v>1976.04</v>
      </c>
      <c r="E28" s="22">
        <v>2000</v>
      </c>
      <c r="G28" s="22"/>
    </row>
    <row r="29" spans="1:7" x14ac:dyDescent="0.25">
      <c r="A29" s="4" t="s">
        <v>108</v>
      </c>
      <c r="B29" s="8">
        <v>12606.67</v>
      </c>
      <c r="C29" s="8">
        <v>10000</v>
      </c>
      <c r="D29" s="8">
        <v>2606.67</v>
      </c>
      <c r="E29" s="22">
        <v>10000</v>
      </c>
    </row>
    <row r="30" spans="1:7" x14ac:dyDescent="0.25">
      <c r="A30" s="4" t="s">
        <v>43</v>
      </c>
      <c r="B30" s="8">
        <v>6866.66</v>
      </c>
      <c r="C30" s="8">
        <v>12500</v>
      </c>
      <c r="D30" s="8">
        <v>-5633.34</v>
      </c>
      <c r="E30" s="22">
        <v>10000</v>
      </c>
    </row>
    <row r="31" spans="1:7" x14ac:dyDescent="0.25">
      <c r="A31" s="4" t="s">
        <v>45</v>
      </c>
      <c r="B31" s="8">
        <v>4715.5200000000004</v>
      </c>
      <c r="C31" s="8">
        <v>4000</v>
      </c>
      <c r="D31" s="8">
        <v>172.87</v>
      </c>
      <c r="E31" s="22">
        <v>4000</v>
      </c>
    </row>
    <row r="32" spans="1:7" x14ac:dyDescent="0.25">
      <c r="A32" s="4" t="s">
        <v>46</v>
      </c>
      <c r="B32" s="8">
        <v>3910.89</v>
      </c>
      <c r="C32" s="8">
        <v>4500</v>
      </c>
      <c r="D32" s="8">
        <v>-589.11</v>
      </c>
      <c r="E32" s="22">
        <v>3000</v>
      </c>
    </row>
    <row r="33" spans="1:5" x14ac:dyDescent="0.25">
      <c r="A33" s="4" t="s">
        <v>47</v>
      </c>
      <c r="B33" s="8">
        <v>0</v>
      </c>
      <c r="C33" s="8">
        <v>100</v>
      </c>
      <c r="D33" s="8">
        <v>-100</v>
      </c>
      <c r="E33" s="22">
        <v>100</v>
      </c>
    </row>
    <row r="34" spans="1:5" x14ac:dyDescent="0.25">
      <c r="A34" s="4" t="s">
        <v>111</v>
      </c>
      <c r="B34" s="8">
        <v>4680.3900000000003</v>
      </c>
      <c r="C34" s="8">
        <v>1000</v>
      </c>
      <c r="D34" s="8">
        <v>3680.39</v>
      </c>
      <c r="E34" s="22">
        <v>1000</v>
      </c>
    </row>
    <row r="35" spans="1:5" x14ac:dyDescent="0.25">
      <c r="A35" s="4" t="s">
        <v>48</v>
      </c>
      <c r="B35" s="8">
        <v>0</v>
      </c>
      <c r="C35" s="8">
        <v>150</v>
      </c>
      <c r="D35" s="8">
        <v>-150</v>
      </c>
      <c r="E35" s="22">
        <v>52.62</v>
      </c>
    </row>
    <row r="36" spans="1:5" x14ac:dyDescent="0.25">
      <c r="A36" s="4" t="s">
        <v>49</v>
      </c>
      <c r="B36" s="8">
        <v>455.04</v>
      </c>
      <c r="C36" s="8">
        <v>500</v>
      </c>
      <c r="D36" s="8">
        <v>-44.96</v>
      </c>
      <c r="E36" s="22">
        <v>500</v>
      </c>
    </row>
    <row r="37" spans="1:5" x14ac:dyDescent="0.25">
      <c r="A37" s="4" t="s">
        <v>50</v>
      </c>
      <c r="B37" s="8">
        <v>232.31</v>
      </c>
      <c r="C37" s="8">
        <v>300</v>
      </c>
      <c r="D37" s="8">
        <v>-67.69</v>
      </c>
      <c r="E37" s="22">
        <v>300</v>
      </c>
    </row>
    <row r="38" spans="1:5" x14ac:dyDescent="0.25">
      <c r="A38" s="4" t="s">
        <v>5</v>
      </c>
      <c r="B38" s="8">
        <v>33803.86</v>
      </c>
      <c r="C38" s="8">
        <v>40000</v>
      </c>
      <c r="D38" s="8">
        <v>-6196.14</v>
      </c>
      <c r="E38" s="22">
        <v>40000</v>
      </c>
    </row>
    <row r="39" spans="1:5" x14ac:dyDescent="0.25">
      <c r="A39" s="4" t="s">
        <v>53</v>
      </c>
      <c r="B39" s="8">
        <v>2072.75</v>
      </c>
      <c r="C39" s="8">
        <v>2500</v>
      </c>
      <c r="D39" s="8">
        <v>-427.25</v>
      </c>
      <c r="E39" s="22">
        <v>2000</v>
      </c>
    </row>
    <row r="40" spans="1:5" x14ac:dyDescent="0.25">
      <c r="A40" s="4" t="s">
        <v>112</v>
      </c>
      <c r="B40" s="8">
        <v>3968.52</v>
      </c>
      <c r="C40" s="8">
        <v>4000</v>
      </c>
      <c r="D40" s="8">
        <v>-4000</v>
      </c>
      <c r="E40" s="22">
        <v>4500</v>
      </c>
    </row>
    <row r="41" spans="1:5" x14ac:dyDescent="0.25">
      <c r="A41" s="4" t="s">
        <v>113</v>
      </c>
      <c r="B41" s="8">
        <v>920</v>
      </c>
      <c r="C41" s="8">
        <v>500</v>
      </c>
      <c r="D41" s="8">
        <v>420</v>
      </c>
      <c r="E41" s="22">
        <v>1000</v>
      </c>
    </row>
    <row r="42" spans="1:5" x14ac:dyDescent="0.25">
      <c r="A42" s="4" t="s">
        <v>114</v>
      </c>
      <c r="B42" s="8">
        <v>2441.92</v>
      </c>
      <c r="C42" s="8"/>
      <c r="D42" s="8"/>
      <c r="E42" s="22">
        <v>2500</v>
      </c>
    </row>
    <row r="43" spans="1:5" x14ac:dyDescent="0.25">
      <c r="A43" s="4" t="s">
        <v>55</v>
      </c>
      <c r="B43" s="8">
        <v>14058.5</v>
      </c>
      <c r="C43" s="8">
        <v>28400</v>
      </c>
      <c r="D43" s="8">
        <v>-14341.5</v>
      </c>
      <c r="E43" s="22">
        <v>28400</v>
      </c>
    </row>
    <row r="44" spans="1:5" x14ac:dyDescent="0.25">
      <c r="A44" s="4" t="s">
        <v>6</v>
      </c>
      <c r="B44" s="8">
        <v>16506.37</v>
      </c>
      <c r="C44" s="8">
        <v>15000</v>
      </c>
      <c r="D44" s="8">
        <v>1506.37</v>
      </c>
      <c r="E44" s="22">
        <v>15000</v>
      </c>
    </row>
    <row r="45" spans="1:5" x14ac:dyDescent="0.25">
      <c r="A45" s="4" t="s">
        <v>58</v>
      </c>
      <c r="B45" s="8">
        <v>2712.82</v>
      </c>
      <c r="C45" s="8">
        <v>2500</v>
      </c>
      <c r="D45" s="8">
        <v>-106.05</v>
      </c>
      <c r="E45" s="22">
        <v>2500</v>
      </c>
    </row>
    <row r="46" spans="1:5" x14ac:dyDescent="0.25">
      <c r="A46" s="4" t="s">
        <v>69</v>
      </c>
      <c r="B46" s="8">
        <v>3561.58</v>
      </c>
      <c r="C46" s="8">
        <v>2500</v>
      </c>
      <c r="D46" s="8">
        <v>1191.47</v>
      </c>
      <c r="E46" s="22">
        <v>2500</v>
      </c>
    </row>
    <row r="47" spans="1:5" x14ac:dyDescent="0.25">
      <c r="A47" s="4" t="s">
        <v>118</v>
      </c>
      <c r="B47" s="8">
        <v>141.69</v>
      </c>
      <c r="C47" s="8">
        <v>100</v>
      </c>
      <c r="D47" s="8">
        <v>-100</v>
      </c>
      <c r="E47" s="22">
        <v>100</v>
      </c>
    </row>
    <row r="48" spans="1:5" x14ac:dyDescent="0.25">
      <c r="A48" s="4" t="s">
        <v>119</v>
      </c>
      <c r="B48" s="8">
        <v>4608.08</v>
      </c>
      <c r="C48" s="8">
        <v>5500</v>
      </c>
      <c r="D48" s="8">
        <v>-891.92</v>
      </c>
      <c r="E48" s="22">
        <v>5500</v>
      </c>
    </row>
    <row r="49" spans="1:5" x14ac:dyDescent="0.25">
      <c r="A49" s="4" t="s">
        <v>7</v>
      </c>
      <c r="B49" s="8">
        <v>5300.19</v>
      </c>
      <c r="C49" s="8">
        <v>10000</v>
      </c>
      <c r="D49" s="8">
        <v>-4699.8100000000004</v>
      </c>
      <c r="E49" s="22">
        <v>8000</v>
      </c>
    </row>
    <row r="50" spans="1:5" x14ac:dyDescent="0.25">
      <c r="A50" s="4" t="s">
        <v>120</v>
      </c>
      <c r="B50" s="8">
        <v>27780.25</v>
      </c>
      <c r="C50" s="8">
        <v>45000</v>
      </c>
      <c r="D50" s="8">
        <v>-17219.75</v>
      </c>
      <c r="E50" s="22">
        <v>30000</v>
      </c>
    </row>
    <row r="51" spans="1:5" x14ac:dyDescent="0.25">
      <c r="A51" s="4" t="s">
        <v>128</v>
      </c>
      <c r="B51" s="8">
        <v>169045.25</v>
      </c>
      <c r="C51" s="8">
        <v>80734</v>
      </c>
      <c r="D51" s="8">
        <v>88311.25</v>
      </c>
      <c r="E51" s="22">
        <v>80734</v>
      </c>
    </row>
    <row r="52" spans="1:5" x14ac:dyDescent="0.25">
      <c r="A52" s="4" t="s">
        <v>129</v>
      </c>
      <c r="B52" s="8">
        <v>73104.05</v>
      </c>
      <c r="C52" s="8">
        <v>69524</v>
      </c>
      <c r="D52" s="8">
        <v>3580.05</v>
      </c>
      <c r="E52" s="22">
        <v>69524</v>
      </c>
    </row>
    <row r="53" spans="1:5" x14ac:dyDescent="0.25">
      <c r="A53" s="4" t="s">
        <v>61</v>
      </c>
      <c r="B53" s="8">
        <v>0</v>
      </c>
      <c r="C53" s="8">
        <v>250</v>
      </c>
      <c r="D53" s="8">
        <v>-250</v>
      </c>
      <c r="E53" s="22">
        <v>250</v>
      </c>
    </row>
    <row r="54" spans="1:5" x14ac:dyDescent="0.25">
      <c r="A54" s="4" t="s">
        <v>135</v>
      </c>
      <c r="B54" s="8">
        <v>612.98</v>
      </c>
      <c r="C54" s="8">
        <v>2000</v>
      </c>
      <c r="D54" s="8">
        <v>-1387.02</v>
      </c>
      <c r="E54" s="22">
        <v>2000</v>
      </c>
    </row>
    <row r="55" spans="1:5" x14ac:dyDescent="0.25">
      <c r="A55" s="4" t="s">
        <v>62</v>
      </c>
      <c r="B55" s="8">
        <v>404.63</v>
      </c>
      <c r="C55" s="8">
        <v>550</v>
      </c>
      <c r="D55" s="8">
        <v>-145.37</v>
      </c>
      <c r="E55" s="22">
        <v>550</v>
      </c>
    </row>
    <row r="56" spans="1:5" x14ac:dyDescent="0.25">
      <c r="A56" s="4" t="s">
        <v>139</v>
      </c>
      <c r="B56" s="8">
        <v>0</v>
      </c>
      <c r="C56" s="8">
        <v>3000</v>
      </c>
      <c r="D56" s="8">
        <v>-3000</v>
      </c>
      <c r="E56" s="22">
        <v>10000</v>
      </c>
    </row>
    <row r="57" spans="1:5" x14ac:dyDescent="0.25">
      <c r="A57" s="4" t="s">
        <v>70</v>
      </c>
      <c r="B57" s="8">
        <v>2500</v>
      </c>
      <c r="C57" s="8">
        <v>5000</v>
      </c>
      <c r="D57" s="8">
        <v>-2500</v>
      </c>
      <c r="E57" s="22">
        <v>5000</v>
      </c>
    </row>
    <row r="58" spans="1:5" ht="16.5" thickBot="1" x14ac:dyDescent="0.3">
      <c r="A58" s="4" t="s">
        <v>141</v>
      </c>
      <c r="B58" s="8">
        <v>0</v>
      </c>
      <c r="C58" s="8">
        <v>2500</v>
      </c>
      <c r="D58" s="8">
        <v>-2500</v>
      </c>
      <c r="E58" s="23">
        <v>2500</v>
      </c>
    </row>
    <row r="59" spans="1:5" ht="16.5" thickBot="1" x14ac:dyDescent="0.3">
      <c r="A59" s="4" t="s">
        <v>148</v>
      </c>
      <c r="B59" s="11">
        <f>SUM(B15:B58)</f>
        <v>505838.5</v>
      </c>
      <c r="C59" s="11">
        <v>479539.08</v>
      </c>
      <c r="D59" s="11">
        <v>21447.599999999999</v>
      </c>
      <c r="E59" s="23">
        <f>SUM(E15:E58)</f>
        <v>475497.66000000003</v>
      </c>
    </row>
    <row r="60" spans="1:5" ht="16.5" thickBot="1" x14ac:dyDescent="0.3">
      <c r="A60" s="4" t="s">
        <v>147</v>
      </c>
      <c r="B60" s="12">
        <f>B12-B59</f>
        <v>-84220.63</v>
      </c>
      <c r="C60" s="12">
        <v>17742.919999999998</v>
      </c>
      <c r="D60" s="12">
        <v>-122181.66</v>
      </c>
      <c r="E60" s="24">
        <f>E12-E59</f>
        <v>22802.339999999967</v>
      </c>
    </row>
    <row r="61" spans="1:5" ht="16.5" thickTop="1" x14ac:dyDescent="0.25">
      <c r="E61" s="22"/>
    </row>
  </sheetData>
  <mergeCells count="1">
    <mergeCell ref="B2:E2"/>
  </mergeCells>
  <printOptions gridLines="1"/>
  <pageMargins left="0.7" right="0.7" top="0.75" bottom="0.75" header="0.3" footer="0.3"/>
  <pageSetup scale="8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B11" sqref="B11"/>
    </sheetView>
  </sheetViews>
  <sheetFormatPr defaultRowHeight="20.25" x14ac:dyDescent="0.3"/>
  <cols>
    <col min="1" max="1" width="19" style="38" bestFit="1" customWidth="1"/>
    <col min="2" max="2" width="19.85546875" style="38" bestFit="1" customWidth="1"/>
    <col min="3" max="3" width="21.42578125" style="38" bestFit="1" customWidth="1"/>
    <col min="4" max="4" width="15.140625" style="38" bestFit="1" customWidth="1"/>
    <col min="5" max="5" width="16.85546875" style="38" bestFit="1" customWidth="1"/>
    <col min="6" max="16384" width="9.140625" style="38"/>
  </cols>
  <sheetData>
    <row r="1" spans="1:3" ht="21" thickBot="1" x14ac:dyDescent="0.35">
      <c r="B1" s="43" t="s">
        <v>175</v>
      </c>
      <c r="C1" s="43" t="s">
        <v>176</v>
      </c>
    </row>
    <row r="2" spans="1:3" x14ac:dyDescent="0.3">
      <c r="A2" s="42" t="s">
        <v>164</v>
      </c>
      <c r="B2" s="39">
        <v>7378</v>
      </c>
      <c r="C2" s="39">
        <v>5370</v>
      </c>
    </row>
    <row r="3" spans="1:3" x14ac:dyDescent="0.3">
      <c r="A3" s="42" t="s">
        <v>165</v>
      </c>
      <c r="B3" s="39">
        <v>573750</v>
      </c>
      <c r="C3" s="39">
        <v>176795.75</v>
      </c>
    </row>
    <row r="4" spans="1:3" x14ac:dyDescent="0.3">
      <c r="A4" s="42" t="s">
        <v>166</v>
      </c>
      <c r="B4" s="39">
        <v>11700</v>
      </c>
      <c r="C4" s="39">
        <v>11325</v>
      </c>
    </row>
    <row r="5" spans="1:3" x14ac:dyDescent="0.3">
      <c r="A5" s="42" t="s">
        <v>167</v>
      </c>
      <c r="B5" s="39">
        <v>50000</v>
      </c>
      <c r="C5" s="39">
        <v>50000</v>
      </c>
    </row>
    <row r="6" spans="1:3" x14ac:dyDescent="0.3">
      <c r="A6" s="42" t="s">
        <v>168</v>
      </c>
      <c r="B6" s="39">
        <v>20890</v>
      </c>
      <c r="C6" s="39">
        <v>322599.33</v>
      </c>
    </row>
    <row r="7" spans="1:3" x14ac:dyDescent="0.3">
      <c r="A7" s="42" t="s">
        <v>169</v>
      </c>
      <c r="B7" s="39">
        <v>500</v>
      </c>
      <c r="C7" s="39">
        <v>4000</v>
      </c>
    </row>
    <row r="8" spans="1:3" x14ac:dyDescent="0.3">
      <c r="A8" s="42" t="s">
        <v>170</v>
      </c>
      <c r="B8" s="39">
        <v>1000</v>
      </c>
      <c r="C8" s="39">
        <v>300</v>
      </c>
    </row>
    <row r="9" spans="1:3" x14ac:dyDescent="0.3">
      <c r="A9" s="42" t="s">
        <v>171</v>
      </c>
      <c r="B9" s="39">
        <v>1000</v>
      </c>
      <c r="C9" s="39">
        <v>1000</v>
      </c>
    </row>
    <row r="10" spans="1:3" x14ac:dyDescent="0.3">
      <c r="A10" s="42" t="s">
        <v>172</v>
      </c>
      <c r="B10" s="39">
        <v>1866300</v>
      </c>
      <c r="C10" s="39">
        <v>1843247.63</v>
      </c>
    </row>
    <row r="11" spans="1:3" x14ac:dyDescent="0.3">
      <c r="A11" s="42" t="s">
        <v>173</v>
      </c>
      <c r="B11" s="39">
        <v>498300</v>
      </c>
      <c r="C11" s="39">
        <v>475497.66</v>
      </c>
    </row>
    <row r="12" spans="1:3" x14ac:dyDescent="0.3">
      <c r="A12" s="42" t="s">
        <v>174</v>
      </c>
      <c r="B12" s="40">
        <v>40000</v>
      </c>
      <c r="C12" s="40">
        <v>170145.07</v>
      </c>
    </row>
    <row r="13" spans="1:3" ht="21" thickBot="1" x14ac:dyDescent="0.35">
      <c r="A13" s="42" t="s">
        <v>177</v>
      </c>
      <c r="B13" s="41">
        <f>SUM(B2:B12)</f>
        <v>3070818</v>
      </c>
      <c r="C13" s="41">
        <f>SUM(C2:C12)</f>
        <v>3060280.44</v>
      </c>
    </row>
    <row r="14" spans="1:3" x14ac:dyDescent="0.3">
      <c r="B14" s="39"/>
      <c r="C14" s="39"/>
    </row>
    <row r="15" spans="1:3" ht="21" thickBot="1" x14ac:dyDescent="0.35">
      <c r="B15" s="44" t="s">
        <v>178</v>
      </c>
      <c r="C15" s="45">
        <f>B13-C13</f>
        <v>10537.560000000056</v>
      </c>
    </row>
    <row r="16" spans="1:3" ht="21" thickTop="1" x14ac:dyDescent="0.3"/>
  </sheetData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J18" sqref="J18"/>
    </sheetView>
  </sheetViews>
  <sheetFormatPr defaultRowHeight="15.75" x14ac:dyDescent="0.25"/>
  <cols>
    <col min="1" max="1" width="32.5703125" style="6" bestFit="1" customWidth="1"/>
    <col min="2" max="2" width="17.5703125" style="6" bestFit="1" customWidth="1"/>
    <col min="3" max="3" width="14.5703125" style="6" customWidth="1"/>
    <col min="4" max="4" width="15.140625" style="6" customWidth="1"/>
    <col min="5" max="5" width="16.42578125" style="6" bestFit="1" customWidth="1"/>
    <col min="6" max="16384" width="9.140625" style="6"/>
  </cols>
  <sheetData>
    <row r="1" spans="1:5" x14ac:dyDescent="0.25">
      <c r="A1" s="4"/>
      <c r="B1" s="5"/>
      <c r="C1" s="5"/>
      <c r="D1" s="5"/>
    </row>
    <row r="2" spans="1:5" x14ac:dyDescent="0.25">
      <c r="A2" s="4"/>
      <c r="B2" s="47" t="s">
        <v>154</v>
      </c>
      <c r="C2" s="47"/>
      <c r="D2" s="47"/>
      <c r="E2" s="47"/>
    </row>
    <row r="3" spans="1:5" ht="16.5" thickBot="1" x14ac:dyDescent="0.3">
      <c r="A3" s="7"/>
      <c r="B3" s="14" t="s">
        <v>10</v>
      </c>
      <c r="C3" s="14" t="s">
        <v>0</v>
      </c>
      <c r="D3" s="14" t="s">
        <v>1</v>
      </c>
      <c r="E3" s="13" t="s">
        <v>11</v>
      </c>
    </row>
    <row r="4" spans="1:5" x14ac:dyDescent="0.25">
      <c r="A4" s="4" t="s">
        <v>2</v>
      </c>
      <c r="B4" s="8"/>
      <c r="C4" s="8"/>
      <c r="D4" s="8"/>
    </row>
    <row r="5" spans="1:5" x14ac:dyDescent="0.25">
      <c r="A5" s="4" t="s">
        <v>12</v>
      </c>
      <c r="B5" s="8">
        <v>113.25</v>
      </c>
      <c r="C5" s="8"/>
      <c r="D5" s="8"/>
      <c r="E5" s="15">
        <v>0</v>
      </c>
    </row>
    <row r="6" spans="1:5" ht="16.5" thickBot="1" x14ac:dyDescent="0.3">
      <c r="A6" s="4" t="s">
        <v>3</v>
      </c>
      <c r="B6" s="8">
        <v>10282</v>
      </c>
      <c r="C6" s="8">
        <v>5808</v>
      </c>
      <c r="D6" s="8">
        <v>4474</v>
      </c>
      <c r="E6" s="16">
        <v>7378</v>
      </c>
    </row>
    <row r="7" spans="1:5" ht="16.5" thickBot="1" x14ac:dyDescent="0.3">
      <c r="A7" s="4" t="s">
        <v>149</v>
      </c>
      <c r="B7" s="10">
        <v>10395.25</v>
      </c>
      <c r="C7" s="10">
        <v>5808</v>
      </c>
      <c r="D7" s="10">
        <v>4587.25</v>
      </c>
      <c r="E7" s="32">
        <v>7378</v>
      </c>
    </row>
    <row r="8" spans="1:5" x14ac:dyDescent="0.25">
      <c r="A8" s="19" t="s">
        <v>150</v>
      </c>
      <c r="B8" s="30">
        <v>10395.25</v>
      </c>
      <c r="C8" s="31">
        <v>5808</v>
      </c>
      <c r="D8" s="30">
        <v>4587.25</v>
      </c>
      <c r="E8" s="31">
        <v>7378</v>
      </c>
    </row>
    <row r="10" spans="1:5" x14ac:dyDescent="0.25">
      <c r="A10" s="4" t="s">
        <v>4</v>
      </c>
    </row>
    <row r="11" spans="1:5" x14ac:dyDescent="0.25">
      <c r="A11" s="4" t="s">
        <v>47</v>
      </c>
      <c r="B11" s="8">
        <v>13</v>
      </c>
      <c r="C11" s="8"/>
      <c r="D11" s="8"/>
      <c r="E11" s="6">
        <v>0</v>
      </c>
    </row>
    <row r="12" spans="1:5" x14ac:dyDescent="0.25">
      <c r="A12" s="4" t="s">
        <v>5</v>
      </c>
      <c r="B12" s="8">
        <v>294.45</v>
      </c>
      <c r="C12" s="8">
        <v>420</v>
      </c>
      <c r="D12" s="8">
        <v>-125.55</v>
      </c>
      <c r="E12" s="8">
        <v>420</v>
      </c>
    </row>
    <row r="13" spans="1:5" x14ac:dyDescent="0.25">
      <c r="A13" s="4" t="s">
        <v>6</v>
      </c>
      <c r="B13" s="8">
        <v>0</v>
      </c>
      <c r="C13" s="8">
        <v>250</v>
      </c>
      <c r="D13" s="8">
        <v>-250</v>
      </c>
      <c r="E13" s="8">
        <v>250</v>
      </c>
    </row>
    <row r="14" spans="1:5" x14ac:dyDescent="0.25">
      <c r="A14" s="4" t="s">
        <v>69</v>
      </c>
      <c r="B14" s="8">
        <v>147.83000000000001</v>
      </c>
      <c r="C14" s="8"/>
      <c r="D14" s="8"/>
      <c r="E14" s="6">
        <v>0</v>
      </c>
    </row>
    <row r="15" spans="1:5" x14ac:dyDescent="0.25">
      <c r="A15" s="4" t="s">
        <v>7</v>
      </c>
      <c r="B15" s="8">
        <v>0</v>
      </c>
      <c r="C15" s="8">
        <v>200</v>
      </c>
      <c r="D15" s="8">
        <v>-200</v>
      </c>
      <c r="E15" s="8">
        <v>200</v>
      </c>
    </row>
    <row r="16" spans="1:5" x14ac:dyDescent="0.25">
      <c r="A16" s="4" t="s">
        <v>8</v>
      </c>
      <c r="B16" s="8">
        <v>457.12</v>
      </c>
      <c r="C16" s="8">
        <v>400</v>
      </c>
      <c r="D16" s="8">
        <v>57.12</v>
      </c>
      <c r="E16" s="8">
        <v>500</v>
      </c>
    </row>
    <row r="17" spans="1:5" ht="16.5" thickBot="1" x14ac:dyDescent="0.3">
      <c r="A17" s="4" t="s">
        <v>9</v>
      </c>
      <c r="B17" s="8">
        <v>3500</v>
      </c>
      <c r="C17" s="8">
        <v>4000</v>
      </c>
      <c r="D17" s="8">
        <v>-500</v>
      </c>
      <c r="E17" s="16">
        <v>4000</v>
      </c>
    </row>
    <row r="18" spans="1:5" ht="16.5" thickBot="1" x14ac:dyDescent="0.3">
      <c r="A18" s="4" t="s">
        <v>148</v>
      </c>
      <c r="B18" s="11">
        <v>4412.3999999999996</v>
      </c>
      <c r="C18" s="11">
        <v>5270</v>
      </c>
      <c r="D18" s="11">
        <v>-857.6</v>
      </c>
      <c r="E18" s="17">
        <f>SUM(E11:E17)</f>
        <v>5370</v>
      </c>
    </row>
    <row r="19" spans="1:5" ht="16.5" thickBot="1" x14ac:dyDescent="0.3">
      <c r="A19" s="4" t="s">
        <v>147</v>
      </c>
      <c r="B19" s="12">
        <v>5982.85</v>
      </c>
      <c r="C19" s="12">
        <v>538</v>
      </c>
      <c r="D19" s="12">
        <v>5444.85</v>
      </c>
      <c r="E19" s="18">
        <f>E7-E18</f>
        <v>2008</v>
      </c>
    </row>
    <row r="20" spans="1:5" ht="16.5" thickTop="1" x14ac:dyDescent="0.25"/>
  </sheetData>
  <mergeCells count="1">
    <mergeCell ref="B2:E2"/>
  </mergeCells>
  <printOptions gridLines="1"/>
  <pageMargins left="0.7" right="0.7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workbookViewId="0">
      <selection activeCell="E26" sqref="E26"/>
    </sheetView>
  </sheetViews>
  <sheetFormatPr defaultRowHeight="15.75" x14ac:dyDescent="0.25"/>
  <cols>
    <col min="1" max="1" width="40" style="6" bestFit="1" customWidth="1"/>
    <col min="2" max="2" width="17.5703125" style="6" bestFit="1" customWidth="1"/>
    <col min="3" max="3" width="11.28515625" style="6" bestFit="1" customWidth="1"/>
    <col min="4" max="4" width="15.140625" style="6" bestFit="1" customWidth="1"/>
    <col min="5" max="5" width="16.42578125" style="6" bestFit="1" customWidth="1"/>
    <col min="6" max="6" width="9.140625" style="6"/>
    <col min="7" max="7" width="13.42578125" style="6" bestFit="1" customWidth="1"/>
    <col min="8" max="16384" width="9.140625" style="6"/>
  </cols>
  <sheetData>
    <row r="1" spans="1:8" x14ac:dyDescent="0.25">
      <c r="A1" s="4"/>
      <c r="B1" s="5"/>
      <c r="C1" s="5"/>
      <c r="D1" s="5"/>
      <c r="E1" s="1"/>
    </row>
    <row r="2" spans="1:8" x14ac:dyDescent="0.25">
      <c r="A2" s="4"/>
      <c r="B2" s="47" t="s">
        <v>153</v>
      </c>
      <c r="C2" s="47"/>
      <c r="D2" s="47"/>
      <c r="E2" s="47"/>
    </row>
    <row r="3" spans="1:8" ht="16.5" thickBot="1" x14ac:dyDescent="0.3">
      <c r="A3" s="7"/>
      <c r="B3" s="14" t="s">
        <v>10</v>
      </c>
      <c r="C3" s="14" t="s">
        <v>0</v>
      </c>
      <c r="D3" s="14" t="s">
        <v>1</v>
      </c>
      <c r="E3" s="2" t="s">
        <v>11</v>
      </c>
    </row>
    <row r="4" spans="1:8" x14ac:dyDescent="0.25">
      <c r="A4" s="4" t="s">
        <v>2</v>
      </c>
      <c r="B4" s="8"/>
      <c r="C4" s="8"/>
      <c r="D4" s="8"/>
      <c r="E4" s="25"/>
    </row>
    <row r="5" spans="1:8" x14ac:dyDescent="0.25">
      <c r="A5" s="4" t="s">
        <v>12</v>
      </c>
      <c r="B5" s="8">
        <v>111315.29</v>
      </c>
      <c r="C5" s="8">
        <v>107000</v>
      </c>
      <c r="D5" s="8">
        <v>4315.29</v>
      </c>
      <c r="E5" s="22">
        <v>110000</v>
      </c>
      <c r="G5" s="3"/>
      <c r="H5" s="3"/>
    </row>
    <row r="6" spans="1:8" x14ac:dyDescent="0.25">
      <c r="A6" s="4" t="s">
        <v>13</v>
      </c>
      <c r="B6" s="8">
        <v>19906.14</v>
      </c>
      <c r="C6" s="8">
        <v>20000</v>
      </c>
      <c r="D6" s="8">
        <v>-93.86</v>
      </c>
      <c r="E6" s="22">
        <v>20000</v>
      </c>
      <c r="G6" s="3"/>
      <c r="H6" s="3"/>
    </row>
    <row r="7" spans="1:8" x14ac:dyDescent="0.25">
      <c r="A7" s="4" t="s">
        <v>14</v>
      </c>
      <c r="B7" s="8">
        <v>3340</v>
      </c>
      <c r="C7" s="8">
        <v>2700</v>
      </c>
      <c r="D7" s="8">
        <v>-440</v>
      </c>
      <c r="E7" s="22">
        <v>3200</v>
      </c>
      <c r="G7" s="3"/>
      <c r="H7" s="3"/>
    </row>
    <row r="8" spans="1:8" x14ac:dyDescent="0.25">
      <c r="A8" s="4" t="s">
        <v>15</v>
      </c>
      <c r="B8" s="8">
        <v>50</v>
      </c>
      <c r="C8" s="8">
        <v>50</v>
      </c>
      <c r="D8" s="8">
        <v>-25</v>
      </c>
      <c r="E8" s="22">
        <v>50</v>
      </c>
      <c r="G8" s="3"/>
      <c r="H8" s="3"/>
    </row>
    <row r="9" spans="1:8" x14ac:dyDescent="0.25">
      <c r="A9" s="4" t="s">
        <v>16</v>
      </c>
      <c r="B9" s="8">
        <v>600</v>
      </c>
      <c r="C9" s="8">
        <v>600</v>
      </c>
      <c r="D9" s="8">
        <v>0</v>
      </c>
      <c r="E9" s="22">
        <v>600</v>
      </c>
      <c r="G9" s="3"/>
      <c r="H9" s="3"/>
    </row>
    <row r="10" spans="1:8" x14ac:dyDescent="0.25">
      <c r="A10" s="4" t="s">
        <v>17</v>
      </c>
      <c r="B10" s="8">
        <v>0</v>
      </c>
      <c r="C10" s="8">
        <v>26000</v>
      </c>
      <c r="D10" s="8">
        <v>-26000</v>
      </c>
      <c r="E10" s="22">
        <v>26000</v>
      </c>
      <c r="G10" s="3"/>
      <c r="H10" s="3"/>
    </row>
    <row r="11" spans="1:8" x14ac:dyDescent="0.25">
      <c r="A11" s="4" t="s">
        <v>18</v>
      </c>
      <c r="B11" s="8">
        <v>12357.11</v>
      </c>
      <c r="C11" s="8">
        <v>19000</v>
      </c>
      <c r="D11" s="8">
        <v>-6642.89</v>
      </c>
      <c r="E11" s="22">
        <v>19000</v>
      </c>
      <c r="G11" s="3"/>
      <c r="H11" s="3"/>
    </row>
    <row r="12" spans="1:8" x14ac:dyDescent="0.25">
      <c r="A12" s="4" t="s">
        <v>19</v>
      </c>
      <c r="B12" s="8">
        <v>1471.8</v>
      </c>
      <c r="C12" s="8">
        <v>1000</v>
      </c>
      <c r="D12" s="8">
        <v>471.8</v>
      </c>
      <c r="E12" s="22">
        <v>500</v>
      </c>
      <c r="G12" s="3"/>
      <c r="H12" s="3"/>
    </row>
    <row r="13" spans="1:8" x14ac:dyDescent="0.25">
      <c r="A13" s="4" t="s">
        <v>20</v>
      </c>
      <c r="B13" s="8">
        <v>925</v>
      </c>
      <c r="C13" s="8">
        <v>1000</v>
      </c>
      <c r="D13" s="8">
        <v>-600</v>
      </c>
      <c r="E13" s="22">
        <v>1000</v>
      </c>
      <c r="G13" s="3"/>
      <c r="H13" s="3"/>
    </row>
    <row r="14" spans="1:8" x14ac:dyDescent="0.25">
      <c r="A14" s="4" t="s">
        <v>21</v>
      </c>
      <c r="B14" s="8">
        <v>200</v>
      </c>
      <c r="C14" s="8">
        <v>200</v>
      </c>
      <c r="D14" s="8">
        <v>0</v>
      </c>
      <c r="E14" s="22">
        <v>0</v>
      </c>
      <c r="G14" s="3"/>
      <c r="H14" s="3"/>
    </row>
    <row r="15" spans="1:8" x14ac:dyDescent="0.25">
      <c r="A15" s="4" t="s">
        <v>22</v>
      </c>
      <c r="B15" s="8">
        <v>3023.24</v>
      </c>
      <c r="C15" s="8">
        <v>3400</v>
      </c>
      <c r="D15" s="8">
        <v>-651.6</v>
      </c>
      <c r="E15" s="22">
        <v>3400</v>
      </c>
      <c r="G15" s="3"/>
      <c r="H15" s="3"/>
    </row>
    <row r="16" spans="1:8" x14ac:dyDescent="0.25">
      <c r="A16" s="4" t="s">
        <v>23</v>
      </c>
      <c r="B16" s="8">
        <v>599.16999999999996</v>
      </c>
      <c r="C16" s="8">
        <v>750</v>
      </c>
      <c r="D16" s="8">
        <v>-150.83000000000001</v>
      </c>
      <c r="E16" s="22">
        <v>750</v>
      </c>
      <c r="G16" s="3"/>
      <c r="H16" s="3"/>
    </row>
    <row r="17" spans="1:8" x14ac:dyDescent="0.25">
      <c r="A17" s="4" t="s">
        <v>24</v>
      </c>
      <c r="B17" s="8">
        <v>193698.99</v>
      </c>
      <c r="C17" s="8">
        <v>176400</v>
      </c>
      <c r="D17" s="8">
        <v>17298.990000000002</v>
      </c>
      <c r="E17" s="22">
        <v>192000</v>
      </c>
      <c r="G17" s="3"/>
      <c r="H17" s="3"/>
    </row>
    <row r="18" spans="1:8" x14ac:dyDescent="0.25">
      <c r="A18" s="4" t="s">
        <v>25</v>
      </c>
      <c r="B18" s="8">
        <v>1398.06</v>
      </c>
      <c r="C18" s="8">
        <v>2000</v>
      </c>
      <c r="D18" s="8">
        <v>-601.94000000000005</v>
      </c>
      <c r="E18" s="22">
        <v>2000</v>
      </c>
      <c r="G18" s="3"/>
      <c r="H18" s="3"/>
    </row>
    <row r="19" spans="1:8" x14ac:dyDescent="0.25">
      <c r="A19" s="4" t="s">
        <v>26</v>
      </c>
      <c r="B19" s="8">
        <v>161349.70000000001</v>
      </c>
      <c r="C19" s="8">
        <v>152000</v>
      </c>
      <c r="D19" s="8">
        <v>9349.7000000000007</v>
      </c>
      <c r="E19" s="22">
        <v>163000</v>
      </c>
      <c r="G19" s="3"/>
      <c r="H19" s="3"/>
    </row>
    <row r="20" spans="1:8" x14ac:dyDescent="0.25">
      <c r="A20" s="4" t="s">
        <v>65</v>
      </c>
      <c r="B20" s="8">
        <v>270.2</v>
      </c>
      <c r="C20" s="8"/>
      <c r="D20" s="8"/>
      <c r="E20" s="22">
        <v>0</v>
      </c>
      <c r="G20" s="3"/>
      <c r="H20" s="3"/>
    </row>
    <row r="21" spans="1:8" x14ac:dyDescent="0.25">
      <c r="A21" s="4" t="s">
        <v>27</v>
      </c>
      <c r="B21" s="8">
        <v>402.36</v>
      </c>
      <c r="C21" s="8">
        <v>200</v>
      </c>
      <c r="D21" s="8">
        <v>202.36</v>
      </c>
      <c r="E21" s="22">
        <v>200</v>
      </c>
      <c r="G21" s="3"/>
      <c r="H21" s="3"/>
    </row>
    <row r="22" spans="1:8" x14ac:dyDescent="0.25">
      <c r="A22" s="4" t="s">
        <v>29</v>
      </c>
      <c r="B22" s="8">
        <v>1335.03</v>
      </c>
      <c r="C22" s="8">
        <v>1980</v>
      </c>
      <c r="D22" s="8">
        <v>-644.97</v>
      </c>
      <c r="E22" s="22">
        <v>2000</v>
      </c>
      <c r="G22" s="3"/>
      <c r="H22" s="3"/>
    </row>
    <row r="23" spans="1:8" x14ac:dyDescent="0.25">
      <c r="A23" s="4" t="s">
        <v>30</v>
      </c>
      <c r="B23" s="8">
        <v>170</v>
      </c>
      <c r="C23" s="8">
        <v>300</v>
      </c>
      <c r="D23" s="8">
        <v>-130</v>
      </c>
      <c r="E23" s="22">
        <v>150</v>
      </c>
      <c r="G23" s="3"/>
      <c r="H23" s="3"/>
    </row>
    <row r="24" spans="1:8" x14ac:dyDescent="0.25">
      <c r="A24" s="4" t="s">
        <v>31</v>
      </c>
      <c r="B24" s="8">
        <v>1340</v>
      </c>
      <c r="C24" s="8">
        <v>2000</v>
      </c>
      <c r="D24" s="8">
        <v>-710</v>
      </c>
      <c r="E24" s="22">
        <v>900</v>
      </c>
      <c r="G24" s="3"/>
      <c r="H24" s="3"/>
    </row>
    <row r="25" spans="1:8" ht="16.5" thickBot="1" x14ac:dyDescent="0.3">
      <c r="A25" s="4" t="s">
        <v>32</v>
      </c>
      <c r="B25" s="8">
        <v>27270.71</v>
      </c>
      <c r="C25" s="8">
        <v>27500</v>
      </c>
      <c r="D25" s="8">
        <v>-229.29</v>
      </c>
      <c r="E25" s="23">
        <v>29000</v>
      </c>
      <c r="G25" s="3"/>
      <c r="H25" s="3"/>
    </row>
    <row r="26" spans="1:8" ht="16.5" thickBot="1" x14ac:dyDescent="0.3">
      <c r="A26" s="4" t="s">
        <v>149</v>
      </c>
      <c r="B26" s="10">
        <f>SUM(B5:B25)</f>
        <v>541022.80000000005</v>
      </c>
      <c r="C26" s="10">
        <v>544080</v>
      </c>
      <c r="D26" s="10">
        <v>-5012.04</v>
      </c>
      <c r="E26" s="29">
        <f>SUM(E5:E25)</f>
        <v>573750</v>
      </c>
      <c r="G26" s="3"/>
      <c r="H26" s="3"/>
    </row>
    <row r="27" spans="1:8" x14ac:dyDescent="0.25">
      <c r="A27" s="4" t="s">
        <v>150</v>
      </c>
      <c r="B27" s="9">
        <f>B26</f>
        <v>541022.80000000005</v>
      </c>
      <c r="C27" s="9">
        <v>544080</v>
      </c>
      <c r="D27" s="9">
        <v>-5012.04</v>
      </c>
      <c r="E27" s="21">
        <v>541750</v>
      </c>
      <c r="G27" s="3"/>
      <c r="H27" s="3"/>
    </row>
    <row r="28" spans="1:8" x14ac:dyDescent="0.25">
      <c r="A28" s="4"/>
      <c r="B28" s="8"/>
      <c r="C28" s="8"/>
      <c r="D28" s="8"/>
      <c r="E28" s="22"/>
      <c r="G28" s="3"/>
      <c r="H28" s="3"/>
    </row>
    <row r="29" spans="1:8" x14ac:dyDescent="0.25">
      <c r="A29" s="4" t="s">
        <v>4</v>
      </c>
      <c r="B29" s="8"/>
      <c r="C29" s="8"/>
      <c r="D29" s="8"/>
      <c r="E29" s="22"/>
      <c r="G29" s="3"/>
      <c r="H29" s="3"/>
    </row>
    <row r="30" spans="1:8" x14ac:dyDescent="0.25">
      <c r="A30" s="4" t="s">
        <v>103</v>
      </c>
      <c r="B30" s="8">
        <v>-6000</v>
      </c>
      <c r="C30" s="8"/>
      <c r="D30" s="8"/>
      <c r="E30" s="21"/>
      <c r="G30" s="33" t="s">
        <v>162</v>
      </c>
      <c r="H30" s="3"/>
    </row>
    <row r="31" spans="1:8" x14ac:dyDescent="0.25">
      <c r="A31" s="4" t="s">
        <v>33</v>
      </c>
      <c r="B31" s="8">
        <v>20383.68</v>
      </c>
      <c r="C31" s="8">
        <v>23595</v>
      </c>
      <c r="D31" s="8">
        <v>-3211.32</v>
      </c>
      <c r="E31" s="21">
        <v>22773.94</v>
      </c>
      <c r="G31" s="33">
        <v>22082.32</v>
      </c>
      <c r="H31" s="3"/>
    </row>
    <row r="32" spans="1:8" x14ac:dyDescent="0.25">
      <c r="A32" s="4" t="s">
        <v>34</v>
      </c>
      <c r="B32" s="8">
        <v>3248.85</v>
      </c>
      <c r="C32" s="8">
        <v>1783.78</v>
      </c>
      <c r="D32" s="8">
        <v>1465.07</v>
      </c>
      <c r="E32" s="21">
        <v>1742.24</v>
      </c>
      <c r="G32" s="19">
        <v>1620.93</v>
      </c>
    </row>
    <row r="33" spans="1:7" x14ac:dyDescent="0.25">
      <c r="A33" s="4" t="s">
        <v>35</v>
      </c>
      <c r="B33" s="8">
        <v>2451.5700000000002</v>
      </c>
      <c r="C33" s="8">
        <v>5225</v>
      </c>
      <c r="D33" s="8">
        <v>-2773.43</v>
      </c>
      <c r="E33" s="22">
        <v>4298.78</v>
      </c>
      <c r="G33" s="19">
        <v>2655.87</v>
      </c>
    </row>
    <row r="34" spans="1:7" x14ac:dyDescent="0.25">
      <c r="A34" s="4" t="s">
        <v>64</v>
      </c>
      <c r="B34" s="8">
        <v>1662.64</v>
      </c>
      <c r="C34" s="8">
        <v>1760.19</v>
      </c>
      <c r="D34" s="8">
        <v>-97.55</v>
      </c>
      <c r="E34" s="22">
        <v>1138.53</v>
      </c>
      <c r="G34" s="19">
        <v>1801.2</v>
      </c>
    </row>
    <row r="35" spans="1:7" x14ac:dyDescent="0.25">
      <c r="A35" s="4" t="s">
        <v>36</v>
      </c>
      <c r="B35" s="8">
        <v>190.81</v>
      </c>
      <c r="C35" s="8">
        <v>471.9</v>
      </c>
      <c r="D35" s="8">
        <v>-281.08999999999997</v>
      </c>
      <c r="E35" s="22">
        <v>306.18</v>
      </c>
      <c r="G35" s="19">
        <v>190.81</v>
      </c>
    </row>
    <row r="36" spans="1:7" x14ac:dyDescent="0.25">
      <c r="A36" s="4" t="s">
        <v>37</v>
      </c>
      <c r="B36" s="8">
        <v>22910</v>
      </c>
      <c r="C36" s="8">
        <v>21000</v>
      </c>
      <c r="D36" s="8">
        <v>1910</v>
      </c>
      <c r="E36" s="22">
        <v>24720</v>
      </c>
      <c r="G36" s="19">
        <v>24992.73</v>
      </c>
    </row>
    <row r="37" spans="1:7" x14ac:dyDescent="0.25">
      <c r="A37" s="4" t="s">
        <v>38</v>
      </c>
      <c r="B37" s="8">
        <v>0</v>
      </c>
      <c r="C37" s="8">
        <v>1587.6</v>
      </c>
      <c r="D37" s="8">
        <v>-1587.6</v>
      </c>
      <c r="E37" s="22">
        <v>1891.08</v>
      </c>
      <c r="G37" s="19">
        <v>1911.95</v>
      </c>
    </row>
    <row r="38" spans="1:7" x14ac:dyDescent="0.25">
      <c r="A38" s="4" t="s">
        <v>39</v>
      </c>
      <c r="B38" s="8">
        <v>112.33</v>
      </c>
      <c r="C38" s="8">
        <v>250</v>
      </c>
      <c r="D38" s="8">
        <v>-137.66999999999999</v>
      </c>
      <c r="E38" s="22">
        <v>250</v>
      </c>
    </row>
    <row r="39" spans="1:7" x14ac:dyDescent="0.25">
      <c r="A39" s="4" t="s">
        <v>105</v>
      </c>
      <c r="B39" s="8">
        <v>69.489999999999995</v>
      </c>
      <c r="C39" s="8">
        <v>175</v>
      </c>
      <c r="D39" s="8">
        <v>-175</v>
      </c>
      <c r="E39" s="22">
        <v>175</v>
      </c>
    </row>
    <row r="40" spans="1:7" x14ac:dyDescent="0.25">
      <c r="A40" s="4" t="s">
        <v>40</v>
      </c>
      <c r="B40" s="8">
        <v>0</v>
      </c>
      <c r="C40" s="8">
        <v>2400</v>
      </c>
      <c r="D40" s="8">
        <v>-2400</v>
      </c>
      <c r="E40" s="22">
        <v>2400</v>
      </c>
    </row>
    <row r="41" spans="1:7" x14ac:dyDescent="0.25">
      <c r="A41" s="4" t="s">
        <v>41</v>
      </c>
      <c r="B41" s="8">
        <v>2649</v>
      </c>
      <c r="C41" s="8">
        <v>6000</v>
      </c>
      <c r="D41" s="8">
        <v>-3351</v>
      </c>
      <c r="E41" s="22">
        <v>6000</v>
      </c>
    </row>
    <row r="42" spans="1:7" x14ac:dyDescent="0.25">
      <c r="A42" s="4" t="s">
        <v>42</v>
      </c>
      <c r="B42" s="8">
        <v>1149.99</v>
      </c>
      <c r="C42" s="8">
        <v>2500</v>
      </c>
      <c r="D42" s="8">
        <v>-1350.01</v>
      </c>
      <c r="E42" s="22">
        <v>2500</v>
      </c>
    </row>
    <row r="43" spans="1:7" x14ac:dyDescent="0.25">
      <c r="A43" s="4" t="s">
        <v>108</v>
      </c>
      <c r="B43" s="8">
        <v>0</v>
      </c>
      <c r="C43" s="8">
        <v>500</v>
      </c>
      <c r="D43" s="8">
        <v>-500</v>
      </c>
      <c r="E43" s="22">
        <v>500</v>
      </c>
    </row>
    <row r="44" spans="1:7" x14ac:dyDescent="0.25">
      <c r="A44" s="4" t="s">
        <v>43</v>
      </c>
      <c r="B44" s="8">
        <v>14281.17</v>
      </c>
      <c r="C44" s="8">
        <v>25000</v>
      </c>
      <c r="D44" s="8">
        <v>-10718.83</v>
      </c>
      <c r="E44" s="22">
        <v>25000</v>
      </c>
    </row>
    <row r="45" spans="1:7" x14ac:dyDescent="0.25">
      <c r="A45" s="4" t="s">
        <v>44</v>
      </c>
      <c r="B45" s="8">
        <v>750</v>
      </c>
      <c r="C45" s="8">
        <v>500</v>
      </c>
      <c r="D45" s="8">
        <v>250</v>
      </c>
      <c r="E45" s="22">
        <v>500</v>
      </c>
    </row>
    <row r="46" spans="1:7" x14ac:dyDescent="0.25">
      <c r="A46" s="4" t="s">
        <v>45</v>
      </c>
      <c r="B46" s="8">
        <v>1102.52</v>
      </c>
      <c r="C46" s="8">
        <v>1200</v>
      </c>
      <c r="D46" s="8">
        <v>-97.48</v>
      </c>
      <c r="E46" s="22">
        <v>1200</v>
      </c>
    </row>
    <row r="47" spans="1:7" x14ac:dyDescent="0.25">
      <c r="A47" s="4" t="s">
        <v>46</v>
      </c>
      <c r="B47" s="8">
        <v>4337.8599999999997</v>
      </c>
      <c r="C47" s="8">
        <v>10200</v>
      </c>
      <c r="D47" s="8">
        <v>-5862.14</v>
      </c>
      <c r="E47" s="22">
        <v>5000</v>
      </c>
    </row>
    <row r="48" spans="1:7" x14ac:dyDescent="0.25">
      <c r="A48" s="4" t="s">
        <v>47</v>
      </c>
      <c r="B48" s="8">
        <v>3990.94</v>
      </c>
      <c r="C48" s="8">
        <v>1550</v>
      </c>
      <c r="D48" s="8">
        <v>2315.94</v>
      </c>
      <c r="E48" s="22">
        <v>5000</v>
      </c>
    </row>
    <row r="49" spans="1:5" x14ac:dyDescent="0.25">
      <c r="A49" s="4" t="s">
        <v>48</v>
      </c>
      <c r="B49" s="8">
        <v>340.96</v>
      </c>
      <c r="C49" s="8">
        <v>1000</v>
      </c>
      <c r="D49" s="8">
        <v>-911</v>
      </c>
      <c r="E49" s="22">
        <v>150</v>
      </c>
    </row>
    <row r="50" spans="1:5" x14ac:dyDescent="0.25">
      <c r="A50" s="4" t="s">
        <v>49</v>
      </c>
      <c r="B50" s="8">
        <v>66.650000000000006</v>
      </c>
      <c r="C50" s="8">
        <v>300</v>
      </c>
      <c r="D50" s="8">
        <v>-233.35</v>
      </c>
      <c r="E50" s="22">
        <v>300</v>
      </c>
    </row>
    <row r="51" spans="1:5" x14ac:dyDescent="0.25">
      <c r="A51" s="4" t="s">
        <v>50</v>
      </c>
      <c r="B51" s="8">
        <v>307.3</v>
      </c>
      <c r="C51" s="8">
        <v>500</v>
      </c>
      <c r="D51" s="8">
        <v>-192.7</v>
      </c>
      <c r="E51" s="22">
        <v>500</v>
      </c>
    </row>
    <row r="52" spans="1:5" x14ac:dyDescent="0.25">
      <c r="A52" s="4" t="s">
        <v>5</v>
      </c>
      <c r="B52" s="8">
        <v>7668.85</v>
      </c>
      <c r="C52" s="8">
        <v>5200</v>
      </c>
      <c r="D52" s="8">
        <v>2468.85</v>
      </c>
      <c r="E52" s="22">
        <v>9000</v>
      </c>
    </row>
    <row r="53" spans="1:5" x14ac:dyDescent="0.25">
      <c r="A53" s="4" t="s">
        <v>52</v>
      </c>
      <c r="B53" s="8">
        <v>2719.64</v>
      </c>
      <c r="C53" s="8">
        <v>4500</v>
      </c>
      <c r="D53" s="8">
        <v>-1780.36</v>
      </c>
      <c r="E53" s="22">
        <v>4500</v>
      </c>
    </row>
    <row r="54" spans="1:5" x14ac:dyDescent="0.25">
      <c r="A54" s="4" t="s">
        <v>53</v>
      </c>
      <c r="B54" s="8">
        <v>4417.5600000000004</v>
      </c>
      <c r="C54" s="8">
        <v>1600</v>
      </c>
      <c r="D54" s="8">
        <v>2817.56</v>
      </c>
      <c r="E54" s="22">
        <v>1800</v>
      </c>
    </row>
    <row r="55" spans="1:5" x14ac:dyDescent="0.25">
      <c r="A55" s="4" t="s">
        <v>54</v>
      </c>
      <c r="B55" s="8">
        <v>35</v>
      </c>
      <c r="C55" s="8">
        <v>50</v>
      </c>
      <c r="D55" s="8">
        <v>-15</v>
      </c>
      <c r="E55" s="22">
        <v>50</v>
      </c>
    </row>
    <row r="56" spans="1:5" x14ac:dyDescent="0.25">
      <c r="A56" s="4" t="s">
        <v>55</v>
      </c>
      <c r="B56" s="8">
        <v>3899.6</v>
      </c>
      <c r="C56" s="8">
        <v>12000</v>
      </c>
      <c r="D56" s="8">
        <v>-8100.4</v>
      </c>
      <c r="E56" s="22">
        <v>12000</v>
      </c>
    </row>
    <row r="57" spans="1:5" x14ac:dyDescent="0.25">
      <c r="A57" s="4" t="s">
        <v>56</v>
      </c>
      <c r="B57" s="8">
        <v>1355</v>
      </c>
      <c r="C57" s="8">
        <v>1400</v>
      </c>
      <c r="D57" s="8">
        <v>-45</v>
      </c>
      <c r="E57" s="22">
        <v>1400</v>
      </c>
    </row>
    <row r="58" spans="1:5" x14ac:dyDescent="0.25">
      <c r="A58" s="4" t="s">
        <v>6</v>
      </c>
      <c r="B58" s="8">
        <v>2963.68</v>
      </c>
      <c r="C58" s="8">
        <v>5000</v>
      </c>
      <c r="D58" s="8">
        <v>-2036.32</v>
      </c>
      <c r="E58" s="22">
        <v>5000</v>
      </c>
    </row>
    <row r="59" spans="1:5" x14ac:dyDescent="0.25">
      <c r="A59" s="4" t="s">
        <v>57</v>
      </c>
      <c r="B59" s="8">
        <v>90</v>
      </c>
      <c r="C59" s="8">
        <v>450</v>
      </c>
      <c r="D59" s="8">
        <v>-360</v>
      </c>
      <c r="E59" s="22">
        <v>0</v>
      </c>
    </row>
    <row r="60" spans="1:5" x14ac:dyDescent="0.25">
      <c r="A60" s="4" t="s">
        <v>58</v>
      </c>
      <c r="B60" s="8">
        <v>3810.64</v>
      </c>
      <c r="C60" s="8">
        <v>4000</v>
      </c>
      <c r="D60" s="8">
        <v>-549.37</v>
      </c>
      <c r="E60" s="22">
        <v>4000</v>
      </c>
    </row>
    <row r="61" spans="1:5" x14ac:dyDescent="0.25">
      <c r="A61" s="4" t="s">
        <v>69</v>
      </c>
      <c r="B61" s="8">
        <v>525.1</v>
      </c>
      <c r="C61" s="8">
        <v>400</v>
      </c>
      <c r="D61" s="8">
        <v>-400</v>
      </c>
      <c r="E61" s="22">
        <v>400</v>
      </c>
    </row>
    <row r="62" spans="1:5" x14ac:dyDescent="0.25">
      <c r="A62" s="4" t="s">
        <v>130</v>
      </c>
      <c r="B62" s="8">
        <v>-4.0199999999999996</v>
      </c>
      <c r="C62" s="8"/>
      <c r="D62" s="8"/>
      <c r="E62" s="22">
        <v>0</v>
      </c>
    </row>
    <row r="63" spans="1:5" x14ac:dyDescent="0.25">
      <c r="A63" s="4" t="s">
        <v>59</v>
      </c>
      <c r="B63" s="8">
        <v>3828.28</v>
      </c>
      <c r="C63" s="8">
        <v>3900</v>
      </c>
      <c r="D63" s="8">
        <v>-71.72</v>
      </c>
      <c r="E63" s="22">
        <v>3900</v>
      </c>
    </row>
    <row r="64" spans="1:5" x14ac:dyDescent="0.25">
      <c r="A64" s="4" t="s">
        <v>60</v>
      </c>
      <c r="B64" s="8">
        <v>19549.41</v>
      </c>
      <c r="C64" s="8">
        <v>15000</v>
      </c>
      <c r="D64" s="8">
        <v>4549.41</v>
      </c>
      <c r="E64" s="22">
        <v>20000</v>
      </c>
    </row>
    <row r="65" spans="1:5" x14ac:dyDescent="0.25">
      <c r="A65" s="4" t="s">
        <v>8</v>
      </c>
      <c r="B65" s="8">
        <v>473.79</v>
      </c>
      <c r="C65" s="8"/>
      <c r="D65" s="8"/>
      <c r="E65" s="22">
        <v>0</v>
      </c>
    </row>
    <row r="66" spans="1:5" x14ac:dyDescent="0.25">
      <c r="A66" s="4" t="s">
        <v>61</v>
      </c>
      <c r="B66" s="8">
        <v>-315.45999999999998</v>
      </c>
      <c r="C66" s="8">
        <v>0</v>
      </c>
      <c r="D66" s="8">
        <v>-315.45999999999998</v>
      </c>
      <c r="E66" s="22">
        <v>5000</v>
      </c>
    </row>
    <row r="67" spans="1:5" x14ac:dyDescent="0.25">
      <c r="A67" s="4" t="s">
        <v>62</v>
      </c>
      <c r="B67" s="8">
        <v>455.62</v>
      </c>
      <c r="C67" s="8">
        <v>1000</v>
      </c>
      <c r="D67" s="8">
        <v>-544.38</v>
      </c>
      <c r="E67" s="22">
        <v>1000</v>
      </c>
    </row>
    <row r="68" spans="1:5" x14ac:dyDescent="0.25">
      <c r="A68" s="4" t="s">
        <v>63</v>
      </c>
      <c r="B68" s="8">
        <v>2200</v>
      </c>
      <c r="C68" s="8">
        <v>2400</v>
      </c>
      <c r="D68" s="8">
        <v>-200</v>
      </c>
      <c r="E68" s="22">
        <v>2400</v>
      </c>
    </row>
    <row r="69" spans="1:5" x14ac:dyDescent="0.25">
      <c r="A69" s="4" t="s">
        <v>143</v>
      </c>
      <c r="B69" s="8">
        <v>100</v>
      </c>
      <c r="C69" s="8"/>
      <c r="D69" s="8"/>
      <c r="E69" s="22"/>
    </row>
    <row r="70" spans="1:5" x14ac:dyDescent="0.25">
      <c r="A70" s="4" t="s">
        <v>144</v>
      </c>
      <c r="B70" s="9">
        <v>299.25</v>
      </c>
      <c r="C70" s="8"/>
      <c r="D70" s="8"/>
      <c r="E70" s="22"/>
    </row>
    <row r="71" spans="1:5" ht="16.5" thickBot="1" x14ac:dyDescent="0.3">
      <c r="A71" s="4" t="s">
        <v>145</v>
      </c>
      <c r="B71" s="8">
        <v>23.24</v>
      </c>
      <c r="C71" s="8"/>
      <c r="D71" s="16"/>
      <c r="E71" s="23"/>
    </row>
    <row r="72" spans="1:5" ht="16.5" thickBot="1" x14ac:dyDescent="0.3">
      <c r="A72" s="4" t="s">
        <v>148</v>
      </c>
      <c r="B72" s="11">
        <f>SUM(B30:B71)</f>
        <v>128100.93999999999</v>
      </c>
      <c r="C72" s="11">
        <v>164398.47</v>
      </c>
      <c r="D72" s="16">
        <v>-37377.129999999997</v>
      </c>
      <c r="E72" s="23">
        <f>SUM(E30:E71)</f>
        <v>176795.75</v>
      </c>
    </row>
    <row r="73" spans="1:5" ht="16.5" thickBot="1" x14ac:dyDescent="0.3">
      <c r="A73" s="4" t="s">
        <v>147</v>
      </c>
      <c r="B73" s="12">
        <f>B27-B72</f>
        <v>412921.86000000004</v>
      </c>
      <c r="C73" s="12">
        <v>379681.53</v>
      </c>
      <c r="D73" s="20">
        <v>32365.09</v>
      </c>
      <c r="E73" s="26">
        <f>E27-E72</f>
        <v>364954.25</v>
      </c>
    </row>
    <row r="74" spans="1:5" ht="16.5" thickTop="1" x14ac:dyDescent="0.25">
      <c r="E74" s="22"/>
    </row>
    <row r="75" spans="1:5" x14ac:dyDescent="0.25">
      <c r="E75" s="22"/>
    </row>
    <row r="76" spans="1:5" x14ac:dyDescent="0.25">
      <c r="E76" s="22"/>
    </row>
    <row r="77" spans="1:5" x14ac:dyDescent="0.25">
      <c r="E77" s="22"/>
    </row>
  </sheetData>
  <mergeCells count="1">
    <mergeCell ref="B2:E2"/>
  </mergeCells>
  <printOptions gridLines="1"/>
  <pageMargins left="0.7" right="0.7" top="0.75" bottom="0.75" header="0.3" footer="0.3"/>
  <pageSetup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E9" sqref="E9"/>
    </sheetView>
  </sheetViews>
  <sheetFormatPr defaultRowHeight="15.75" x14ac:dyDescent="0.25"/>
  <cols>
    <col min="1" max="1" width="39.42578125" style="6" bestFit="1" customWidth="1"/>
    <col min="2" max="2" width="17.5703125" style="6" bestFit="1" customWidth="1"/>
    <col min="3" max="3" width="9" style="6" bestFit="1" customWidth="1"/>
    <col min="4" max="4" width="15.140625" style="6" bestFit="1" customWidth="1"/>
    <col min="5" max="5" width="16.42578125" style="6" bestFit="1" customWidth="1"/>
    <col min="6" max="16384" width="9.140625" style="6"/>
  </cols>
  <sheetData>
    <row r="1" spans="1:5" x14ac:dyDescent="0.25">
      <c r="A1" s="4"/>
      <c r="B1" s="5"/>
      <c r="C1" s="5"/>
      <c r="D1" s="5"/>
    </row>
    <row r="2" spans="1:5" x14ac:dyDescent="0.25">
      <c r="A2" s="4"/>
      <c r="B2" s="47" t="s">
        <v>152</v>
      </c>
      <c r="C2" s="47"/>
      <c r="D2" s="47"/>
      <c r="E2" s="47"/>
    </row>
    <row r="3" spans="1:5" ht="16.5" thickBot="1" x14ac:dyDescent="0.3">
      <c r="A3" s="7"/>
      <c r="B3" s="14" t="s">
        <v>10</v>
      </c>
      <c r="C3" s="14" t="s">
        <v>0</v>
      </c>
      <c r="D3" s="14" t="s">
        <v>1</v>
      </c>
      <c r="E3" s="13" t="s">
        <v>11</v>
      </c>
    </row>
    <row r="4" spans="1:5" x14ac:dyDescent="0.25">
      <c r="A4" s="4" t="s">
        <v>2</v>
      </c>
      <c r="B4" s="8"/>
      <c r="C4" s="8"/>
      <c r="D4" s="8"/>
    </row>
    <row r="5" spans="1:5" x14ac:dyDescent="0.25">
      <c r="A5" s="4" t="s">
        <v>65</v>
      </c>
      <c r="B5" s="8">
        <v>593</v>
      </c>
      <c r="C5" s="8">
        <v>0</v>
      </c>
      <c r="D5" s="8">
        <v>593</v>
      </c>
      <c r="E5" s="21">
        <v>0</v>
      </c>
    </row>
    <row r="6" spans="1:5" x14ac:dyDescent="0.25">
      <c r="A6" s="4" t="s">
        <v>66</v>
      </c>
      <c r="B6" s="8">
        <v>2236</v>
      </c>
      <c r="C6" s="8">
        <v>1500</v>
      </c>
      <c r="D6" s="8">
        <v>736</v>
      </c>
      <c r="E6" s="22">
        <v>1500</v>
      </c>
    </row>
    <row r="7" spans="1:5" x14ac:dyDescent="0.25">
      <c r="A7" s="4" t="s">
        <v>99</v>
      </c>
      <c r="B7" s="8">
        <v>715</v>
      </c>
      <c r="C7" s="8">
        <v>700</v>
      </c>
      <c r="D7" s="8">
        <v>15</v>
      </c>
      <c r="E7" s="22">
        <v>700</v>
      </c>
    </row>
    <row r="8" spans="1:5" x14ac:dyDescent="0.25">
      <c r="A8" s="4" t="s">
        <v>67</v>
      </c>
      <c r="B8" s="8">
        <v>4650</v>
      </c>
      <c r="C8" s="8">
        <v>2000</v>
      </c>
      <c r="D8" s="8">
        <v>2650</v>
      </c>
      <c r="E8" s="22">
        <v>4500</v>
      </c>
    </row>
    <row r="9" spans="1:5" ht="16.5" thickBot="1" x14ac:dyDescent="0.3">
      <c r="A9" s="4" t="s">
        <v>68</v>
      </c>
      <c r="B9" s="8">
        <v>4740</v>
      </c>
      <c r="C9" s="8">
        <v>2925</v>
      </c>
      <c r="D9" s="8">
        <v>1815</v>
      </c>
      <c r="E9" s="23">
        <v>5000</v>
      </c>
    </row>
    <row r="10" spans="1:5" ht="16.5" thickBot="1" x14ac:dyDescent="0.3">
      <c r="A10" s="4" t="s">
        <v>149</v>
      </c>
      <c r="B10" s="10">
        <v>12934</v>
      </c>
      <c r="C10" s="10">
        <v>7125</v>
      </c>
      <c r="D10" s="10">
        <v>5809</v>
      </c>
      <c r="E10" s="29">
        <f>SUM(E5:E9)</f>
        <v>11700</v>
      </c>
    </row>
    <row r="11" spans="1:5" x14ac:dyDescent="0.25">
      <c r="A11" s="4" t="s">
        <v>150</v>
      </c>
      <c r="B11" s="9">
        <v>12934</v>
      </c>
      <c r="C11" s="9">
        <v>7125</v>
      </c>
      <c r="D11" s="9">
        <v>5809</v>
      </c>
      <c r="E11" s="21">
        <f>E10</f>
        <v>11700</v>
      </c>
    </row>
    <row r="12" spans="1:5" x14ac:dyDescent="0.25">
      <c r="E12" s="22"/>
    </row>
    <row r="13" spans="1:5" x14ac:dyDescent="0.25">
      <c r="A13" s="4" t="s">
        <v>4</v>
      </c>
      <c r="E13" s="22"/>
    </row>
    <row r="14" spans="1:5" x14ac:dyDescent="0.25">
      <c r="A14" s="4" t="s">
        <v>40</v>
      </c>
      <c r="B14" s="8">
        <v>250</v>
      </c>
      <c r="C14" s="8"/>
      <c r="D14" s="8"/>
      <c r="E14" s="22">
        <v>0</v>
      </c>
    </row>
    <row r="15" spans="1:5" x14ac:dyDescent="0.25">
      <c r="A15" s="4" t="s">
        <v>51</v>
      </c>
      <c r="B15" s="8">
        <v>544</v>
      </c>
      <c r="C15" s="8">
        <v>500</v>
      </c>
      <c r="D15" s="8">
        <v>44</v>
      </c>
      <c r="E15" s="22">
        <v>600</v>
      </c>
    </row>
    <row r="16" spans="1:5" x14ac:dyDescent="0.25">
      <c r="A16" s="4" t="s">
        <v>53</v>
      </c>
      <c r="B16" s="8">
        <v>441.72</v>
      </c>
      <c r="C16" s="8">
        <v>300</v>
      </c>
      <c r="D16" s="8">
        <v>141.72</v>
      </c>
      <c r="E16" s="22">
        <v>600</v>
      </c>
    </row>
    <row r="17" spans="1:5" x14ac:dyDescent="0.25">
      <c r="A17" s="4" t="s">
        <v>6</v>
      </c>
      <c r="B17" s="8">
        <v>850</v>
      </c>
      <c r="C17" s="8">
        <v>500</v>
      </c>
      <c r="D17" s="8">
        <v>350</v>
      </c>
      <c r="E17" s="22">
        <v>900</v>
      </c>
    </row>
    <row r="18" spans="1:5" x14ac:dyDescent="0.25">
      <c r="A18" s="4" t="s">
        <v>69</v>
      </c>
      <c r="B18" s="8">
        <v>1480.37</v>
      </c>
      <c r="C18" s="8">
        <v>800</v>
      </c>
      <c r="D18" s="8">
        <v>680.37</v>
      </c>
      <c r="E18" s="22">
        <v>1200</v>
      </c>
    </row>
    <row r="19" spans="1:5" x14ac:dyDescent="0.25">
      <c r="A19" s="4" t="s">
        <v>70</v>
      </c>
      <c r="B19" s="8">
        <v>25</v>
      </c>
      <c r="C19" s="8">
        <v>25</v>
      </c>
      <c r="D19" s="8">
        <v>0</v>
      </c>
      <c r="E19" s="22">
        <v>25</v>
      </c>
    </row>
    <row r="20" spans="1:5" x14ac:dyDescent="0.25">
      <c r="A20" s="4" t="s">
        <v>142</v>
      </c>
      <c r="B20" s="8">
        <v>1875.7</v>
      </c>
      <c r="C20" s="8"/>
      <c r="D20" s="8"/>
      <c r="E20" s="22">
        <v>2000</v>
      </c>
    </row>
    <row r="21" spans="1:5" ht="16.5" thickBot="1" x14ac:dyDescent="0.3">
      <c r="A21" s="4" t="s">
        <v>71</v>
      </c>
      <c r="B21" s="8">
        <v>5524</v>
      </c>
      <c r="C21" s="8">
        <v>5000</v>
      </c>
      <c r="D21" s="8">
        <v>524</v>
      </c>
      <c r="E21" s="23">
        <v>6000</v>
      </c>
    </row>
    <row r="22" spans="1:5" ht="16.5" thickBot="1" x14ac:dyDescent="0.3">
      <c r="A22" s="4" t="s">
        <v>148</v>
      </c>
      <c r="B22" s="11">
        <v>10990.79</v>
      </c>
      <c r="C22" s="11">
        <v>7125</v>
      </c>
      <c r="D22" s="11">
        <v>3865.79</v>
      </c>
      <c r="E22" s="23">
        <f>SUM(E14:E21)</f>
        <v>11325</v>
      </c>
    </row>
    <row r="23" spans="1:5" ht="16.5" thickBot="1" x14ac:dyDescent="0.3">
      <c r="A23" s="4" t="s">
        <v>147</v>
      </c>
      <c r="B23" s="12">
        <v>1943.21</v>
      </c>
      <c r="C23" s="12">
        <v>0</v>
      </c>
      <c r="D23" s="12">
        <v>1943.21</v>
      </c>
      <c r="E23" s="24">
        <f>E11-E22</f>
        <v>375</v>
      </c>
    </row>
    <row r="24" spans="1:5" ht="16.5" thickTop="1" x14ac:dyDescent="0.25">
      <c r="E24" s="1"/>
    </row>
    <row r="25" spans="1:5" x14ac:dyDescent="0.25">
      <c r="E25" s="1"/>
    </row>
    <row r="26" spans="1:5" x14ac:dyDescent="0.25">
      <c r="E26" s="1"/>
    </row>
    <row r="27" spans="1:5" x14ac:dyDescent="0.25">
      <c r="E27" s="1"/>
    </row>
    <row r="28" spans="1:5" x14ac:dyDescent="0.25">
      <c r="E28" s="1"/>
    </row>
    <row r="29" spans="1:5" x14ac:dyDescent="0.25">
      <c r="E29" s="1"/>
    </row>
    <row r="30" spans="1:5" x14ac:dyDescent="0.25">
      <c r="E30" s="1"/>
    </row>
  </sheetData>
  <mergeCells count="1">
    <mergeCell ref="B2:E2"/>
  </mergeCells>
  <printOptions gridLines="1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K18" sqref="K18"/>
    </sheetView>
  </sheetViews>
  <sheetFormatPr defaultRowHeight="15.75" x14ac:dyDescent="0.25"/>
  <cols>
    <col min="1" max="1" width="30.140625" style="6" bestFit="1" customWidth="1"/>
    <col min="2" max="2" width="17.5703125" style="6" bestFit="1" customWidth="1"/>
    <col min="3" max="3" width="10.140625" style="6" bestFit="1" customWidth="1"/>
    <col min="4" max="4" width="15.140625" style="6" bestFit="1" customWidth="1"/>
    <col min="5" max="5" width="16.42578125" style="6" bestFit="1" customWidth="1"/>
    <col min="6" max="16384" width="9.140625" style="6"/>
  </cols>
  <sheetData>
    <row r="1" spans="1:5" x14ac:dyDescent="0.25">
      <c r="A1" s="4"/>
      <c r="B1" s="5"/>
      <c r="C1" s="5"/>
      <c r="D1" s="5"/>
    </row>
    <row r="2" spans="1:5" x14ac:dyDescent="0.25">
      <c r="A2" s="4"/>
      <c r="B2" s="47" t="s">
        <v>151</v>
      </c>
      <c r="C2" s="47"/>
      <c r="D2" s="47"/>
      <c r="E2" s="47"/>
    </row>
    <row r="3" spans="1:5" ht="16.5" thickBot="1" x14ac:dyDescent="0.3">
      <c r="A3" s="7"/>
      <c r="B3" s="14" t="s">
        <v>76</v>
      </c>
      <c r="C3" s="14" t="s">
        <v>0</v>
      </c>
      <c r="D3" s="14" t="s">
        <v>1</v>
      </c>
      <c r="E3" s="13" t="s">
        <v>11</v>
      </c>
    </row>
    <row r="4" spans="1:5" x14ac:dyDescent="0.25">
      <c r="A4" s="4" t="s">
        <v>2</v>
      </c>
      <c r="B4" s="8"/>
      <c r="C4" s="8"/>
      <c r="D4" s="8"/>
      <c r="E4" s="22"/>
    </row>
    <row r="5" spans="1:5" ht="16.5" thickBot="1" x14ac:dyDescent="0.3">
      <c r="A5" s="4" t="s">
        <v>72</v>
      </c>
      <c r="B5" s="8">
        <v>46698.79</v>
      </c>
      <c r="C5" s="8">
        <v>50000</v>
      </c>
      <c r="D5" s="8">
        <v>-3301.21</v>
      </c>
      <c r="E5" s="23">
        <v>50000</v>
      </c>
    </row>
    <row r="6" spans="1:5" ht="16.5" thickBot="1" x14ac:dyDescent="0.3">
      <c r="A6" s="4" t="s">
        <v>149</v>
      </c>
      <c r="B6" s="10">
        <v>46698.79</v>
      </c>
      <c r="C6" s="10">
        <v>50000</v>
      </c>
      <c r="D6" s="10">
        <v>-3301.21</v>
      </c>
      <c r="E6" s="29">
        <v>50000</v>
      </c>
    </row>
    <row r="7" spans="1:5" x14ac:dyDescent="0.25">
      <c r="A7" s="4" t="s">
        <v>150</v>
      </c>
      <c r="B7" s="9">
        <v>46698.79</v>
      </c>
      <c r="C7" s="9">
        <v>50000</v>
      </c>
      <c r="D7" s="9">
        <v>-3301.21</v>
      </c>
      <c r="E7" s="21">
        <v>50000</v>
      </c>
    </row>
    <row r="8" spans="1:5" x14ac:dyDescent="0.25">
      <c r="E8" s="22"/>
    </row>
    <row r="9" spans="1:5" x14ac:dyDescent="0.25">
      <c r="A9" s="4" t="s">
        <v>4</v>
      </c>
      <c r="E9" s="22"/>
    </row>
    <row r="10" spans="1:5" x14ac:dyDescent="0.25">
      <c r="A10" s="4" t="s">
        <v>73</v>
      </c>
      <c r="B10" s="8">
        <v>0</v>
      </c>
      <c r="C10" s="8">
        <v>3000</v>
      </c>
      <c r="D10" s="8">
        <v>-3000</v>
      </c>
      <c r="E10" s="22">
        <v>3000</v>
      </c>
    </row>
    <row r="11" spans="1:5" x14ac:dyDescent="0.25">
      <c r="A11" s="4" t="s">
        <v>74</v>
      </c>
      <c r="B11" s="8">
        <v>3438.28</v>
      </c>
      <c r="C11" s="8">
        <v>5000</v>
      </c>
      <c r="D11" s="8">
        <v>-1561.72</v>
      </c>
      <c r="E11" s="22">
        <v>5000</v>
      </c>
    </row>
    <row r="12" spans="1:5" ht="16.5" thickBot="1" x14ac:dyDescent="0.3">
      <c r="A12" s="4" t="s">
        <v>75</v>
      </c>
      <c r="B12" s="8">
        <v>60688.480000000003</v>
      </c>
      <c r="C12" s="8">
        <v>42000</v>
      </c>
      <c r="D12" s="8">
        <v>18688.48</v>
      </c>
      <c r="E12" s="23">
        <v>42000</v>
      </c>
    </row>
    <row r="13" spans="1:5" ht="16.5" thickBot="1" x14ac:dyDescent="0.3">
      <c r="A13" s="4" t="s">
        <v>148</v>
      </c>
      <c r="B13" s="11">
        <v>64126.76</v>
      </c>
      <c r="C13" s="11">
        <v>50000</v>
      </c>
      <c r="D13" s="11">
        <v>14126.76</v>
      </c>
      <c r="E13" s="23">
        <f>SUM(E10:E12)</f>
        <v>50000</v>
      </c>
    </row>
    <row r="14" spans="1:5" ht="16.5" thickBot="1" x14ac:dyDescent="0.3">
      <c r="A14" s="4" t="s">
        <v>147</v>
      </c>
      <c r="B14" s="12">
        <v>-17427.97</v>
      </c>
      <c r="C14" s="12">
        <v>0</v>
      </c>
      <c r="D14" s="12">
        <v>-17427.97</v>
      </c>
      <c r="E14" s="24">
        <f>E7-E13</f>
        <v>0</v>
      </c>
    </row>
    <row r="15" spans="1:5" ht="16.5" thickTop="1" x14ac:dyDescent="0.25">
      <c r="E15" s="22"/>
    </row>
    <row r="16" spans="1:5" x14ac:dyDescent="0.25">
      <c r="E16" s="22"/>
    </row>
    <row r="17" spans="5:5" x14ac:dyDescent="0.25">
      <c r="E17" s="22"/>
    </row>
    <row r="18" spans="5:5" x14ac:dyDescent="0.25">
      <c r="E18" s="22"/>
    </row>
  </sheetData>
  <mergeCells count="1">
    <mergeCell ref="B2:E2"/>
  </mergeCells>
  <printOptions gridLines="1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opLeftCell="A16" workbookViewId="0">
      <selection activeCell="L18" sqref="L18"/>
    </sheetView>
  </sheetViews>
  <sheetFormatPr defaultRowHeight="15.75" x14ac:dyDescent="0.25"/>
  <cols>
    <col min="1" max="1" width="40.140625" style="6" bestFit="1" customWidth="1"/>
    <col min="2" max="2" width="17.7109375" style="6" bestFit="1" customWidth="1"/>
    <col min="3" max="3" width="12" style="6" bestFit="1" customWidth="1"/>
    <col min="4" max="4" width="15.28515625" style="6" bestFit="1" customWidth="1"/>
    <col min="5" max="5" width="16.42578125" style="6" bestFit="1" customWidth="1"/>
    <col min="6" max="6" width="14.85546875" style="6" bestFit="1" customWidth="1"/>
    <col min="7" max="7" width="14.5703125" style="19" bestFit="1" customWidth="1"/>
    <col min="8" max="16384" width="9.140625" style="6"/>
  </cols>
  <sheetData>
    <row r="1" spans="1:7" x14ac:dyDescent="0.25">
      <c r="A1" s="4"/>
      <c r="B1" s="5"/>
      <c r="C1" s="5"/>
      <c r="D1" s="5"/>
    </row>
    <row r="2" spans="1:7" x14ac:dyDescent="0.25">
      <c r="A2" s="4"/>
      <c r="B2" s="48" t="s">
        <v>155</v>
      </c>
      <c r="C2" s="48"/>
      <c r="D2" s="48"/>
      <c r="E2" s="48"/>
      <c r="F2" s="48"/>
      <c r="G2" s="48"/>
    </row>
    <row r="3" spans="1:7" ht="32.25" thickBot="1" x14ac:dyDescent="0.3">
      <c r="A3" s="7"/>
      <c r="B3" s="27" t="s">
        <v>76</v>
      </c>
      <c r="C3" s="27" t="s">
        <v>0</v>
      </c>
      <c r="D3" s="27" t="s">
        <v>1</v>
      </c>
      <c r="E3" s="28" t="s">
        <v>160</v>
      </c>
      <c r="F3" s="35" t="s">
        <v>161</v>
      </c>
      <c r="G3" s="35" t="s">
        <v>162</v>
      </c>
    </row>
    <row r="4" spans="1:7" x14ac:dyDescent="0.25">
      <c r="A4" s="4" t="s">
        <v>2</v>
      </c>
      <c r="B4" s="8"/>
      <c r="C4" s="8"/>
      <c r="D4" s="8"/>
    </row>
    <row r="5" spans="1:7" x14ac:dyDescent="0.25">
      <c r="A5" s="4" t="s">
        <v>79</v>
      </c>
      <c r="B5" s="8">
        <v>28</v>
      </c>
      <c r="C5" s="8">
        <v>100</v>
      </c>
      <c r="D5" s="8">
        <v>-72</v>
      </c>
      <c r="E5" s="22">
        <v>50</v>
      </c>
      <c r="F5" s="22">
        <v>50</v>
      </c>
      <c r="G5" s="34">
        <v>-72</v>
      </c>
    </row>
    <row r="6" spans="1:7" x14ac:dyDescent="0.25">
      <c r="A6" s="4" t="s">
        <v>80</v>
      </c>
      <c r="B6" s="8">
        <v>15078.66</v>
      </c>
      <c r="C6" s="8">
        <v>25000</v>
      </c>
      <c r="D6" s="8">
        <v>-9921.34</v>
      </c>
      <c r="E6" s="22">
        <v>17500</v>
      </c>
      <c r="F6" s="22">
        <v>17500</v>
      </c>
      <c r="G6" s="34">
        <v>16445.189999999999</v>
      </c>
    </row>
    <row r="7" spans="1:7" x14ac:dyDescent="0.25">
      <c r="A7" s="4" t="s">
        <v>82</v>
      </c>
      <c r="B7" s="8">
        <v>60</v>
      </c>
      <c r="C7" s="8">
        <v>40</v>
      </c>
      <c r="D7" s="8">
        <v>20</v>
      </c>
      <c r="E7" s="22">
        <v>40</v>
      </c>
      <c r="F7" s="22">
        <v>40</v>
      </c>
      <c r="G7" s="34">
        <v>60</v>
      </c>
    </row>
    <row r="8" spans="1:7" x14ac:dyDescent="0.25">
      <c r="A8" s="4" t="s">
        <v>85</v>
      </c>
      <c r="B8" s="8">
        <v>14000</v>
      </c>
      <c r="C8" s="8"/>
      <c r="D8" s="8"/>
      <c r="E8" s="22">
        <v>0</v>
      </c>
      <c r="F8" s="22">
        <v>0</v>
      </c>
      <c r="G8" s="34">
        <v>14000</v>
      </c>
    </row>
    <row r="9" spans="1:7" x14ac:dyDescent="0.25">
      <c r="A9" s="4" t="s">
        <v>86</v>
      </c>
      <c r="B9" s="8">
        <v>38226.11</v>
      </c>
      <c r="C9" s="8">
        <v>45000</v>
      </c>
      <c r="D9" s="8">
        <v>-9829.44</v>
      </c>
      <c r="E9" s="22">
        <v>40000</v>
      </c>
      <c r="F9" s="22">
        <v>0</v>
      </c>
      <c r="G9" s="34">
        <v>36837.22</v>
      </c>
    </row>
    <row r="10" spans="1:7" x14ac:dyDescent="0.25">
      <c r="A10" s="4" t="s">
        <v>92</v>
      </c>
      <c r="B10" s="8">
        <v>4282</v>
      </c>
      <c r="C10" s="8">
        <v>3000</v>
      </c>
      <c r="D10" s="8">
        <v>-1930</v>
      </c>
      <c r="E10" s="22">
        <v>3000</v>
      </c>
      <c r="F10" s="22">
        <v>3000</v>
      </c>
      <c r="G10" s="34">
        <v>4715</v>
      </c>
    </row>
    <row r="11" spans="1:7" ht="16.5" thickBot="1" x14ac:dyDescent="0.3">
      <c r="A11" s="4" t="s">
        <v>96</v>
      </c>
      <c r="B11" s="8">
        <v>300</v>
      </c>
      <c r="C11" s="8">
        <v>200</v>
      </c>
      <c r="D11" s="8">
        <v>100</v>
      </c>
      <c r="E11" s="22">
        <v>300</v>
      </c>
      <c r="F11" s="22">
        <v>300</v>
      </c>
      <c r="G11" s="36">
        <v>300</v>
      </c>
    </row>
    <row r="12" spans="1:7" ht="16.5" thickBot="1" x14ac:dyDescent="0.3">
      <c r="A12" s="4" t="s">
        <v>149</v>
      </c>
      <c r="B12" s="10">
        <f>SUM(B5:B11)</f>
        <v>71974.77</v>
      </c>
      <c r="C12" s="10">
        <v>74340</v>
      </c>
      <c r="D12" s="10">
        <v>-5420.78</v>
      </c>
      <c r="E12" s="29">
        <f>SUM(E5:E11)</f>
        <v>60890</v>
      </c>
      <c r="F12" s="29">
        <f>SUM(F5:F11)</f>
        <v>20890</v>
      </c>
      <c r="G12" s="36">
        <f>SUM(G5:G11)</f>
        <v>72285.41</v>
      </c>
    </row>
    <row r="13" spans="1:7" x14ac:dyDescent="0.25">
      <c r="A13" s="4" t="s">
        <v>150</v>
      </c>
      <c r="B13" s="8">
        <f>B12</f>
        <v>71974.77</v>
      </c>
      <c r="C13" s="8">
        <v>74340</v>
      </c>
      <c r="D13" s="8">
        <v>-5420.78</v>
      </c>
      <c r="E13" s="22">
        <v>60890</v>
      </c>
      <c r="F13" s="22">
        <f>SUM(F5:F11)</f>
        <v>20890</v>
      </c>
      <c r="G13" s="34">
        <v>-2054.59</v>
      </c>
    </row>
    <row r="14" spans="1:7" x14ac:dyDescent="0.25">
      <c r="E14" s="22"/>
      <c r="F14" s="22"/>
      <c r="G14" s="34"/>
    </row>
    <row r="15" spans="1:7" x14ac:dyDescent="0.25">
      <c r="A15" s="4" t="s">
        <v>4</v>
      </c>
      <c r="E15" s="22"/>
      <c r="F15" s="22"/>
      <c r="G15" s="34"/>
    </row>
    <row r="16" spans="1:7" x14ac:dyDescent="0.25">
      <c r="A16" s="4" t="s">
        <v>33</v>
      </c>
      <c r="B16" s="8">
        <v>199618.41</v>
      </c>
      <c r="C16" s="8">
        <v>235000</v>
      </c>
      <c r="D16" s="8">
        <v>-35381.589999999997</v>
      </c>
      <c r="E16" s="22">
        <v>235000</v>
      </c>
      <c r="F16" s="22">
        <v>198074.33</v>
      </c>
      <c r="G16" s="34">
        <v>218488.82</v>
      </c>
    </row>
    <row r="17" spans="1:7" x14ac:dyDescent="0.25">
      <c r="A17" s="4" t="s">
        <v>34</v>
      </c>
      <c r="B17" s="8">
        <v>15039.61</v>
      </c>
      <c r="C17" s="8">
        <v>18500</v>
      </c>
      <c r="D17" s="8">
        <v>-3460.39</v>
      </c>
      <c r="E17" s="22">
        <v>18000</v>
      </c>
      <c r="F17" s="22">
        <v>15250</v>
      </c>
      <c r="G17" s="34">
        <v>16453.009999999998</v>
      </c>
    </row>
    <row r="18" spans="1:7" x14ac:dyDescent="0.25">
      <c r="A18" s="4" t="s">
        <v>35</v>
      </c>
      <c r="B18" s="8">
        <v>9069</v>
      </c>
      <c r="C18" s="8">
        <v>12000</v>
      </c>
      <c r="D18" s="8">
        <v>-2931</v>
      </c>
      <c r="E18" s="22">
        <v>12000</v>
      </c>
      <c r="F18" s="22">
        <v>12000</v>
      </c>
      <c r="G18" s="34">
        <v>9824.75</v>
      </c>
    </row>
    <row r="19" spans="1:7" x14ac:dyDescent="0.25">
      <c r="A19" s="4" t="s">
        <v>64</v>
      </c>
      <c r="B19" s="8">
        <v>13692.36</v>
      </c>
      <c r="C19" s="8">
        <v>16000</v>
      </c>
      <c r="D19" s="8">
        <v>-2307.64</v>
      </c>
      <c r="E19" s="22">
        <v>17500</v>
      </c>
      <c r="F19" s="22">
        <v>14750</v>
      </c>
      <c r="G19" s="34">
        <v>14938.13</v>
      </c>
    </row>
    <row r="20" spans="1:7" x14ac:dyDescent="0.25">
      <c r="A20" s="4" t="s">
        <v>36</v>
      </c>
      <c r="B20" s="8">
        <v>1369.59</v>
      </c>
      <c r="C20" s="8">
        <v>1500</v>
      </c>
      <c r="D20" s="8">
        <v>-130.41</v>
      </c>
      <c r="E20" s="22">
        <v>1500</v>
      </c>
      <c r="F20" s="22">
        <v>1350</v>
      </c>
      <c r="G20" s="34">
        <v>1499.04</v>
      </c>
    </row>
    <row r="21" spans="1:7" x14ac:dyDescent="0.25">
      <c r="A21" s="4" t="s">
        <v>39</v>
      </c>
      <c r="B21" s="8">
        <v>112.33</v>
      </c>
      <c r="C21" s="8">
        <v>0</v>
      </c>
      <c r="D21" s="8">
        <v>112.33</v>
      </c>
      <c r="E21" s="22">
        <v>125</v>
      </c>
      <c r="F21" s="22">
        <v>125</v>
      </c>
      <c r="G21" s="34">
        <v>112.33</v>
      </c>
    </row>
    <row r="22" spans="1:7" x14ac:dyDescent="0.25">
      <c r="A22" s="4" t="s">
        <v>105</v>
      </c>
      <c r="B22" s="8">
        <v>2081.0700000000002</v>
      </c>
      <c r="C22" s="8">
        <v>3500</v>
      </c>
      <c r="D22" s="8">
        <v>-1900.68</v>
      </c>
      <c r="E22" s="22">
        <v>3500</v>
      </c>
      <c r="F22" s="22">
        <v>3500</v>
      </c>
      <c r="G22" s="34">
        <v>2500</v>
      </c>
    </row>
    <row r="23" spans="1:7" x14ac:dyDescent="0.25">
      <c r="A23" s="4" t="s">
        <v>40</v>
      </c>
      <c r="B23" s="8">
        <v>2698.22</v>
      </c>
      <c r="C23" s="8">
        <v>6000</v>
      </c>
      <c r="D23" s="8">
        <v>-3803.07</v>
      </c>
      <c r="E23" s="22">
        <v>6000</v>
      </c>
      <c r="F23" s="22">
        <v>6000</v>
      </c>
      <c r="G23" s="34">
        <v>4000</v>
      </c>
    </row>
    <row r="24" spans="1:7" x14ac:dyDescent="0.25">
      <c r="A24" s="4" t="s">
        <v>42</v>
      </c>
      <c r="B24" s="8">
        <v>1150</v>
      </c>
      <c r="C24" s="8">
        <v>1000</v>
      </c>
      <c r="D24" s="8">
        <v>150</v>
      </c>
      <c r="E24" s="22">
        <v>1000</v>
      </c>
      <c r="F24" s="22">
        <v>1000</v>
      </c>
      <c r="G24" s="34">
        <v>1150</v>
      </c>
    </row>
    <row r="25" spans="1:7" x14ac:dyDescent="0.25">
      <c r="A25" s="4" t="s">
        <v>106</v>
      </c>
      <c r="B25" s="8">
        <v>3326.84</v>
      </c>
      <c r="C25" s="8">
        <v>5500</v>
      </c>
      <c r="D25" s="8">
        <v>-2183.16</v>
      </c>
      <c r="E25" s="22">
        <v>4500</v>
      </c>
      <c r="F25" s="22">
        <v>4500</v>
      </c>
      <c r="G25" s="34">
        <v>4500</v>
      </c>
    </row>
    <row r="26" spans="1:7" x14ac:dyDescent="0.25">
      <c r="A26" s="4" t="s">
        <v>107</v>
      </c>
      <c r="B26" s="8">
        <v>0</v>
      </c>
      <c r="C26" s="8">
        <v>1000</v>
      </c>
      <c r="D26" s="8">
        <v>-1000</v>
      </c>
      <c r="E26" s="22">
        <v>1000</v>
      </c>
      <c r="F26" s="22">
        <v>1000</v>
      </c>
      <c r="G26" s="34">
        <v>0</v>
      </c>
    </row>
    <row r="27" spans="1:7" x14ac:dyDescent="0.25">
      <c r="A27" s="4" t="s">
        <v>108</v>
      </c>
      <c r="B27" s="8">
        <v>583.9</v>
      </c>
      <c r="C27" s="8">
        <v>2000</v>
      </c>
      <c r="D27" s="8">
        <v>-1692.5</v>
      </c>
      <c r="E27" s="22">
        <v>2000</v>
      </c>
      <c r="F27" s="22">
        <v>2000</v>
      </c>
      <c r="G27" s="34">
        <v>1000</v>
      </c>
    </row>
    <row r="28" spans="1:7" x14ac:dyDescent="0.25">
      <c r="A28" s="4" t="s">
        <v>45</v>
      </c>
      <c r="B28" s="8">
        <v>13.18</v>
      </c>
      <c r="C28" s="8">
        <v>900</v>
      </c>
      <c r="D28" s="8">
        <v>1058.47</v>
      </c>
      <c r="E28" s="22">
        <v>300</v>
      </c>
      <c r="F28" s="22">
        <v>300</v>
      </c>
      <c r="G28" s="34">
        <v>13.18</v>
      </c>
    </row>
    <row r="29" spans="1:7" x14ac:dyDescent="0.25">
      <c r="A29" s="4" t="s">
        <v>46</v>
      </c>
      <c r="B29" s="8">
        <v>2752.2</v>
      </c>
      <c r="C29" s="8">
        <v>3000</v>
      </c>
      <c r="D29" s="8">
        <v>-247.8</v>
      </c>
      <c r="E29" s="22">
        <v>3000</v>
      </c>
      <c r="F29" s="22">
        <v>3000</v>
      </c>
      <c r="G29" s="34">
        <v>3000</v>
      </c>
    </row>
    <row r="30" spans="1:7" x14ac:dyDescent="0.25">
      <c r="A30" s="4" t="s">
        <v>109</v>
      </c>
      <c r="B30" s="8">
        <v>3119.04</v>
      </c>
      <c r="C30" s="8">
        <v>3000</v>
      </c>
      <c r="D30" s="8">
        <v>119.04</v>
      </c>
      <c r="E30" s="22">
        <v>4500</v>
      </c>
      <c r="F30" s="22">
        <v>2500</v>
      </c>
      <c r="G30" s="34">
        <v>3300</v>
      </c>
    </row>
    <row r="31" spans="1:7" x14ac:dyDescent="0.25">
      <c r="A31" s="4" t="s">
        <v>111</v>
      </c>
      <c r="B31" s="8">
        <v>251.95</v>
      </c>
      <c r="C31" s="8"/>
      <c r="D31" s="8"/>
      <c r="E31" s="22">
        <v>0</v>
      </c>
      <c r="F31" s="22">
        <v>0</v>
      </c>
      <c r="G31" s="34">
        <v>251.95</v>
      </c>
    </row>
    <row r="32" spans="1:7" x14ac:dyDescent="0.25">
      <c r="A32" s="4" t="s">
        <v>48</v>
      </c>
      <c r="B32" s="8">
        <v>240</v>
      </c>
      <c r="C32" s="8">
        <v>1000</v>
      </c>
      <c r="D32" s="8">
        <v>-760</v>
      </c>
      <c r="E32" s="22">
        <v>1000</v>
      </c>
      <c r="F32" s="22">
        <v>1000</v>
      </c>
      <c r="G32" s="34">
        <v>240</v>
      </c>
    </row>
    <row r="33" spans="1:7" x14ac:dyDescent="0.25">
      <c r="A33" s="4" t="s">
        <v>49</v>
      </c>
      <c r="B33" s="8">
        <v>58.8</v>
      </c>
      <c r="C33" s="8">
        <v>250</v>
      </c>
      <c r="D33" s="8">
        <v>-191.2</v>
      </c>
      <c r="E33" s="22">
        <v>250</v>
      </c>
      <c r="F33" s="22">
        <v>250</v>
      </c>
      <c r="G33" s="34">
        <v>58.8</v>
      </c>
    </row>
    <row r="34" spans="1:7" x14ac:dyDescent="0.25">
      <c r="A34" s="4" t="s">
        <v>50</v>
      </c>
      <c r="B34" s="8">
        <v>3495.33</v>
      </c>
      <c r="C34" s="8">
        <v>5000</v>
      </c>
      <c r="D34" s="8">
        <v>-1753.75</v>
      </c>
      <c r="E34" s="22">
        <v>5000</v>
      </c>
      <c r="F34" s="22">
        <v>5000</v>
      </c>
      <c r="G34" s="34">
        <v>3246.25</v>
      </c>
    </row>
    <row r="35" spans="1:7" x14ac:dyDescent="0.25">
      <c r="A35" s="4" t="s">
        <v>6</v>
      </c>
      <c r="B35" s="8">
        <v>344.98</v>
      </c>
      <c r="C35" s="8">
        <v>250</v>
      </c>
      <c r="D35" s="8">
        <v>94.98</v>
      </c>
      <c r="E35" s="22">
        <v>250</v>
      </c>
      <c r="F35" s="22">
        <v>250</v>
      </c>
      <c r="G35" s="34">
        <v>344.98</v>
      </c>
    </row>
    <row r="36" spans="1:7" x14ac:dyDescent="0.25">
      <c r="A36" s="4" t="s">
        <v>58</v>
      </c>
      <c r="B36" s="8">
        <v>1139.3900000000001</v>
      </c>
      <c r="C36" s="8">
        <v>1200</v>
      </c>
      <c r="D36" s="8">
        <v>683.68</v>
      </c>
      <c r="E36" s="22">
        <v>1500</v>
      </c>
      <c r="F36" s="22">
        <v>1500</v>
      </c>
      <c r="G36" s="34">
        <v>1883.68</v>
      </c>
    </row>
    <row r="37" spans="1:7" x14ac:dyDescent="0.25">
      <c r="A37" s="4" t="s">
        <v>69</v>
      </c>
      <c r="B37" s="8">
        <v>2290.21</v>
      </c>
      <c r="C37" s="8">
        <v>4000</v>
      </c>
      <c r="D37" s="8">
        <v>-1722.29</v>
      </c>
      <c r="E37" s="22">
        <v>4000</v>
      </c>
      <c r="F37" s="22">
        <v>4000</v>
      </c>
      <c r="G37" s="34">
        <v>2600</v>
      </c>
    </row>
    <row r="38" spans="1:7" x14ac:dyDescent="0.25">
      <c r="A38" s="4" t="s">
        <v>119</v>
      </c>
      <c r="B38" s="8">
        <v>9918.7800000000007</v>
      </c>
      <c r="C38" s="8">
        <v>12500</v>
      </c>
      <c r="D38" s="8">
        <v>-2638.14</v>
      </c>
      <c r="E38" s="22">
        <v>13500</v>
      </c>
      <c r="F38" s="22">
        <v>12000</v>
      </c>
      <c r="G38" s="34">
        <v>13149.15</v>
      </c>
    </row>
    <row r="39" spans="1:7" x14ac:dyDescent="0.25">
      <c r="A39" s="4" t="s">
        <v>126</v>
      </c>
      <c r="B39" s="8">
        <v>30963</v>
      </c>
      <c r="C39" s="8">
        <v>25000</v>
      </c>
      <c r="D39" s="8">
        <v>5963</v>
      </c>
      <c r="E39" s="22">
        <v>32000</v>
      </c>
      <c r="F39" s="22">
        <v>32000</v>
      </c>
      <c r="G39" s="34">
        <v>30963</v>
      </c>
    </row>
    <row r="40" spans="1:7" x14ac:dyDescent="0.25">
      <c r="A40" s="4" t="s">
        <v>60</v>
      </c>
      <c r="B40" s="8">
        <v>339.9</v>
      </c>
      <c r="C40" s="8">
        <v>250</v>
      </c>
      <c r="D40" s="8">
        <v>89.9</v>
      </c>
      <c r="E40" s="22">
        <v>300</v>
      </c>
      <c r="F40" s="22">
        <v>300</v>
      </c>
      <c r="G40" s="34">
        <v>339.9</v>
      </c>
    </row>
    <row r="41" spans="1:7" x14ac:dyDescent="0.25">
      <c r="A41" s="4" t="s">
        <v>61</v>
      </c>
      <c r="B41" s="8">
        <v>376.94</v>
      </c>
      <c r="C41" s="8">
        <v>500</v>
      </c>
      <c r="D41" s="8">
        <v>-500</v>
      </c>
      <c r="E41" s="22">
        <v>500</v>
      </c>
      <c r="F41" s="22">
        <v>500</v>
      </c>
      <c r="G41" s="34">
        <v>500</v>
      </c>
    </row>
    <row r="42" spans="1:7" ht="16.5" thickBot="1" x14ac:dyDescent="0.3">
      <c r="A42" s="4" t="s">
        <v>62</v>
      </c>
      <c r="B42" s="8">
        <v>430.12</v>
      </c>
      <c r="C42" s="8">
        <v>430</v>
      </c>
      <c r="D42" s="8">
        <v>0.12</v>
      </c>
      <c r="E42" s="23">
        <v>450</v>
      </c>
      <c r="F42" s="23">
        <v>450</v>
      </c>
      <c r="G42" s="36">
        <v>430.12</v>
      </c>
    </row>
    <row r="43" spans="1:7" ht="16.5" thickBot="1" x14ac:dyDescent="0.3">
      <c r="A43" s="4" t="s">
        <v>148</v>
      </c>
      <c r="B43" s="11">
        <f>SUM(B16:B42)</f>
        <v>304475.15000000008</v>
      </c>
      <c r="C43" s="11">
        <v>359280</v>
      </c>
      <c r="D43" s="11">
        <v>-54067.65</v>
      </c>
      <c r="E43" s="29">
        <f>SUM(E16:E42)</f>
        <v>368675</v>
      </c>
      <c r="F43" s="29">
        <f>SUM(F16:F42)</f>
        <v>322599.32999999996</v>
      </c>
      <c r="G43" s="36">
        <f>SUM(G16:G42)</f>
        <v>334787.09000000003</v>
      </c>
    </row>
    <row r="44" spans="1:7" ht="16.5" thickBot="1" x14ac:dyDescent="0.3">
      <c r="A44" s="4" t="s">
        <v>147</v>
      </c>
      <c r="B44" s="12">
        <f>B13-B43</f>
        <v>-232500.38000000006</v>
      </c>
      <c r="C44" s="12">
        <v>-284940</v>
      </c>
      <c r="D44" s="12">
        <v>48646.87</v>
      </c>
      <c r="E44" s="24">
        <f>E13-E43</f>
        <v>-307785</v>
      </c>
      <c r="F44" s="24">
        <f>F13-F43</f>
        <v>-301709.32999999996</v>
      </c>
      <c r="G44" s="37">
        <f>G13-G43</f>
        <v>-336841.68000000005</v>
      </c>
    </row>
    <row r="45" spans="1:7" ht="16.5" thickTop="1" x14ac:dyDescent="0.25">
      <c r="E45" s="22"/>
      <c r="F45" s="22"/>
      <c r="G45" s="34"/>
    </row>
    <row r="46" spans="1:7" x14ac:dyDescent="0.25">
      <c r="E46" s="22"/>
      <c r="F46" s="22"/>
      <c r="G46" s="34"/>
    </row>
  </sheetData>
  <mergeCells count="1">
    <mergeCell ref="B2:G2"/>
  </mergeCells>
  <printOptions gridLines="1"/>
  <pageMargins left="0.7" right="0.7" top="0.75" bottom="0.75" header="0.3" footer="0.3"/>
  <pageSetup scale="9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G18" sqref="G18"/>
    </sheetView>
  </sheetViews>
  <sheetFormatPr defaultRowHeight="15.75" x14ac:dyDescent="0.25"/>
  <cols>
    <col min="1" max="1" width="40.140625" style="6" bestFit="1" customWidth="1"/>
    <col min="2" max="2" width="17.5703125" style="6" bestFit="1" customWidth="1"/>
    <col min="3" max="3" width="10.140625" style="6" bestFit="1" customWidth="1"/>
    <col min="4" max="4" width="15.140625" style="6" bestFit="1" customWidth="1"/>
    <col min="5" max="5" width="16.42578125" style="6" bestFit="1" customWidth="1"/>
    <col min="6" max="16384" width="9.140625" style="6"/>
  </cols>
  <sheetData>
    <row r="1" spans="1:5" x14ac:dyDescent="0.25">
      <c r="A1" s="4"/>
      <c r="B1" s="5"/>
      <c r="C1" s="5"/>
      <c r="D1" s="5"/>
    </row>
    <row r="2" spans="1:5" x14ac:dyDescent="0.25">
      <c r="A2" s="4"/>
      <c r="B2" s="47" t="s">
        <v>156</v>
      </c>
      <c r="C2" s="47"/>
      <c r="D2" s="47"/>
      <c r="E2" s="47"/>
    </row>
    <row r="3" spans="1:5" ht="16.5" thickBot="1" x14ac:dyDescent="0.3">
      <c r="A3" s="7"/>
      <c r="B3" s="14" t="s">
        <v>76</v>
      </c>
      <c r="C3" s="14" t="s">
        <v>0</v>
      </c>
      <c r="D3" s="14" t="s">
        <v>1</v>
      </c>
      <c r="E3" s="13" t="s">
        <v>11</v>
      </c>
    </row>
    <row r="4" spans="1:5" x14ac:dyDescent="0.25">
      <c r="A4" s="4" t="s">
        <v>2</v>
      </c>
      <c r="B4" s="8"/>
      <c r="C4" s="8"/>
      <c r="D4" s="8"/>
    </row>
    <row r="5" spans="1:5" ht="16.5" thickBot="1" x14ac:dyDescent="0.3">
      <c r="A5" s="4" t="s">
        <v>90</v>
      </c>
      <c r="B5" s="8">
        <v>788.4</v>
      </c>
      <c r="C5" s="8">
        <v>500</v>
      </c>
      <c r="D5" s="8">
        <v>288.39999999999998</v>
      </c>
      <c r="E5" s="23">
        <v>500</v>
      </c>
    </row>
    <row r="6" spans="1:5" ht="16.5" thickBot="1" x14ac:dyDescent="0.3">
      <c r="A6" s="4" t="s">
        <v>149</v>
      </c>
      <c r="B6" s="10">
        <v>788.4</v>
      </c>
      <c r="C6" s="10">
        <v>500</v>
      </c>
      <c r="D6" s="10">
        <v>288.39999999999998</v>
      </c>
      <c r="E6" s="23">
        <v>500</v>
      </c>
    </row>
    <row r="7" spans="1:5" x14ac:dyDescent="0.25">
      <c r="A7" s="4" t="s">
        <v>150</v>
      </c>
      <c r="B7" s="8">
        <v>788.4</v>
      </c>
      <c r="C7" s="8">
        <v>500</v>
      </c>
      <c r="D7" s="8">
        <v>288.39999999999998</v>
      </c>
      <c r="E7" s="22">
        <v>500</v>
      </c>
    </row>
    <row r="8" spans="1:5" x14ac:dyDescent="0.25">
      <c r="E8" s="22"/>
    </row>
    <row r="9" spans="1:5" x14ac:dyDescent="0.25">
      <c r="A9" s="4" t="s">
        <v>4</v>
      </c>
      <c r="E9" s="22"/>
    </row>
    <row r="10" spans="1:5" ht="16.5" thickBot="1" x14ac:dyDescent="0.3">
      <c r="A10" s="4" t="s">
        <v>40</v>
      </c>
      <c r="B10" s="8">
        <v>3728.29</v>
      </c>
      <c r="C10" s="8">
        <v>4000</v>
      </c>
      <c r="D10" s="8">
        <v>-271.70999999999998</v>
      </c>
      <c r="E10" s="23">
        <v>4000</v>
      </c>
    </row>
    <row r="11" spans="1:5" ht="16.5" thickBot="1" x14ac:dyDescent="0.3">
      <c r="A11" s="4" t="s">
        <v>148</v>
      </c>
      <c r="B11" s="11">
        <v>3728.29</v>
      </c>
      <c r="C11" s="11">
        <v>4000</v>
      </c>
      <c r="D11" s="11">
        <v>283.27</v>
      </c>
      <c r="E11" s="23">
        <v>4000</v>
      </c>
    </row>
    <row r="12" spans="1:5" ht="16.5" thickBot="1" x14ac:dyDescent="0.3">
      <c r="A12" s="4" t="s">
        <v>147</v>
      </c>
      <c r="B12" s="12">
        <v>-2939.89</v>
      </c>
      <c r="C12" s="12">
        <v>-3500</v>
      </c>
      <c r="D12" s="12">
        <v>5.13</v>
      </c>
      <c r="E12" s="24">
        <f>E7-E11</f>
        <v>-3500</v>
      </c>
    </row>
    <row r="13" spans="1:5" ht="16.5" thickTop="1" x14ac:dyDescent="0.25">
      <c r="E13" s="22"/>
    </row>
    <row r="14" spans="1:5" x14ac:dyDescent="0.25">
      <c r="E14" s="22"/>
    </row>
  </sheetData>
  <mergeCells count="1">
    <mergeCell ref="B2:E2"/>
  </mergeCells>
  <printOptions gridLines="1"/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13" sqref="B13"/>
    </sheetView>
  </sheetViews>
  <sheetFormatPr defaultRowHeight="15.75" x14ac:dyDescent="0.25"/>
  <cols>
    <col min="1" max="1" width="38.5703125" style="6" bestFit="1" customWidth="1"/>
    <col min="2" max="2" width="17.5703125" style="6" bestFit="1" customWidth="1"/>
    <col min="3" max="3" width="10.140625" style="6" bestFit="1" customWidth="1"/>
    <col min="4" max="4" width="15.140625" style="6" bestFit="1" customWidth="1"/>
    <col min="5" max="5" width="16.42578125" style="6" bestFit="1" customWidth="1"/>
    <col min="6" max="16384" width="9.140625" style="6"/>
  </cols>
  <sheetData>
    <row r="1" spans="1:5" x14ac:dyDescent="0.25">
      <c r="A1" s="4"/>
      <c r="B1" s="5"/>
      <c r="C1" s="5"/>
      <c r="D1" s="5"/>
    </row>
    <row r="2" spans="1:5" x14ac:dyDescent="0.25">
      <c r="A2" s="4"/>
      <c r="B2" s="47" t="s">
        <v>157</v>
      </c>
      <c r="C2" s="47"/>
      <c r="D2" s="47"/>
      <c r="E2" s="47"/>
    </row>
    <row r="3" spans="1:5" ht="16.5" thickBot="1" x14ac:dyDescent="0.3">
      <c r="A3" s="7"/>
      <c r="B3" s="14" t="s">
        <v>76</v>
      </c>
      <c r="C3" s="14" t="s">
        <v>0</v>
      </c>
      <c r="D3" s="14" t="s">
        <v>1</v>
      </c>
      <c r="E3" s="13" t="s">
        <v>11</v>
      </c>
    </row>
    <row r="4" spans="1:5" x14ac:dyDescent="0.25">
      <c r="A4" s="4" t="s">
        <v>2</v>
      </c>
      <c r="B4" s="8"/>
      <c r="C4" s="8"/>
      <c r="D4" s="8"/>
      <c r="E4" s="22"/>
    </row>
    <row r="5" spans="1:5" ht="16.5" thickBot="1" x14ac:dyDescent="0.3">
      <c r="A5" s="4" t="s">
        <v>100</v>
      </c>
      <c r="B5" s="9">
        <v>5650</v>
      </c>
      <c r="C5" s="9">
        <v>25000</v>
      </c>
      <c r="D5" s="9">
        <v>-24350</v>
      </c>
      <c r="E5" s="23">
        <v>1000</v>
      </c>
    </row>
    <row r="6" spans="1:5" ht="16.5" thickBot="1" x14ac:dyDescent="0.3">
      <c r="A6" s="4" t="s">
        <v>149</v>
      </c>
      <c r="B6" s="10">
        <v>5650</v>
      </c>
      <c r="C6" s="10">
        <v>25000</v>
      </c>
      <c r="D6" s="10">
        <v>-24350</v>
      </c>
      <c r="E6" s="23">
        <v>1000</v>
      </c>
    </row>
    <row r="7" spans="1:5" x14ac:dyDescent="0.25">
      <c r="A7" s="4" t="s">
        <v>150</v>
      </c>
      <c r="B7" s="8">
        <v>5650</v>
      </c>
      <c r="C7" s="8">
        <v>25000</v>
      </c>
      <c r="D7" s="8">
        <v>-24350</v>
      </c>
      <c r="E7" s="22">
        <v>1000</v>
      </c>
    </row>
    <row r="8" spans="1:5" x14ac:dyDescent="0.25">
      <c r="E8" s="22"/>
    </row>
    <row r="9" spans="1:5" x14ac:dyDescent="0.25">
      <c r="A9" s="4" t="s">
        <v>4</v>
      </c>
      <c r="E9" s="22"/>
    </row>
    <row r="10" spans="1:5" x14ac:dyDescent="0.25">
      <c r="A10" s="4" t="s">
        <v>110</v>
      </c>
      <c r="B10" s="8">
        <v>4059.99</v>
      </c>
      <c r="C10" s="8">
        <v>0</v>
      </c>
      <c r="D10" s="8">
        <v>3200</v>
      </c>
      <c r="E10" s="22">
        <v>0</v>
      </c>
    </row>
    <row r="11" spans="1:5" ht="16.5" thickBot="1" x14ac:dyDescent="0.3">
      <c r="A11" s="4" t="s">
        <v>48</v>
      </c>
      <c r="B11" s="8">
        <v>300</v>
      </c>
      <c r="C11" s="8"/>
      <c r="D11" s="8"/>
      <c r="E11" s="23">
        <v>300</v>
      </c>
    </row>
    <row r="12" spans="1:5" ht="16.5" thickBot="1" x14ac:dyDescent="0.3">
      <c r="A12" s="4" t="s">
        <v>148</v>
      </c>
      <c r="B12" s="11">
        <f>SUM(B10:B11)</f>
        <v>4359.99</v>
      </c>
      <c r="C12" s="11">
        <v>0</v>
      </c>
      <c r="D12" s="11">
        <v>3500</v>
      </c>
      <c r="E12" s="23">
        <v>300</v>
      </c>
    </row>
    <row r="13" spans="1:5" ht="16.5" thickBot="1" x14ac:dyDescent="0.3">
      <c r="A13" s="4" t="s">
        <v>147</v>
      </c>
      <c r="B13" s="12">
        <f>B7-B12</f>
        <v>1290.0100000000002</v>
      </c>
      <c r="C13" s="12">
        <v>25000</v>
      </c>
      <c r="D13" s="12">
        <v>-26183.34</v>
      </c>
      <c r="E13" s="24">
        <f>E7-E11</f>
        <v>700</v>
      </c>
    </row>
    <row r="14" spans="1:5" ht="16.5" thickTop="1" x14ac:dyDescent="0.25">
      <c r="E14" s="22"/>
    </row>
    <row r="15" spans="1:5" x14ac:dyDescent="0.25">
      <c r="E15" s="22"/>
    </row>
  </sheetData>
  <mergeCells count="1">
    <mergeCell ref="B2:E2"/>
  </mergeCells>
  <printOptions gridLines="1"/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F25" sqref="F25"/>
    </sheetView>
  </sheetViews>
  <sheetFormatPr defaultRowHeight="15.75" x14ac:dyDescent="0.25"/>
  <cols>
    <col min="1" max="1" width="30.140625" style="6" bestFit="1" customWidth="1"/>
    <col min="2" max="2" width="17.5703125" style="6" bestFit="1" customWidth="1"/>
    <col min="3" max="3" width="10.140625" style="6" bestFit="1" customWidth="1"/>
    <col min="4" max="4" width="15.140625" style="6" bestFit="1" customWidth="1"/>
    <col min="5" max="5" width="16.42578125" style="6" bestFit="1" customWidth="1"/>
    <col min="6" max="16384" width="9.140625" style="6"/>
  </cols>
  <sheetData>
    <row r="1" spans="1:5" x14ac:dyDescent="0.25">
      <c r="A1" s="4"/>
      <c r="B1" s="5"/>
      <c r="C1" s="5"/>
      <c r="D1" s="5"/>
    </row>
    <row r="2" spans="1:5" x14ac:dyDescent="0.25">
      <c r="A2" s="4"/>
      <c r="B2" s="47" t="s">
        <v>158</v>
      </c>
      <c r="C2" s="47"/>
      <c r="D2" s="47"/>
      <c r="E2" s="47"/>
    </row>
    <row r="3" spans="1:5" ht="16.5" thickBot="1" x14ac:dyDescent="0.3">
      <c r="A3" s="7"/>
      <c r="B3" s="14" t="s">
        <v>76</v>
      </c>
      <c r="C3" s="14" t="s">
        <v>0</v>
      </c>
      <c r="D3" s="14" t="s">
        <v>1</v>
      </c>
      <c r="E3" s="13" t="s">
        <v>11</v>
      </c>
    </row>
    <row r="4" spans="1:5" x14ac:dyDescent="0.25">
      <c r="A4" s="4" t="s">
        <v>2</v>
      </c>
      <c r="B4" s="8"/>
      <c r="C4" s="8"/>
      <c r="D4" s="8"/>
      <c r="E4" s="22"/>
    </row>
    <row r="5" spans="1:5" ht="16.5" thickBot="1" x14ac:dyDescent="0.3">
      <c r="A5" s="4" t="s">
        <v>87</v>
      </c>
      <c r="B5" s="8">
        <v>820</v>
      </c>
      <c r="C5" s="8">
        <v>1000</v>
      </c>
      <c r="D5" s="8">
        <v>-180</v>
      </c>
      <c r="E5" s="23">
        <v>1000</v>
      </c>
    </row>
    <row r="6" spans="1:5" ht="16.5" thickBot="1" x14ac:dyDescent="0.3">
      <c r="A6" s="4" t="s">
        <v>149</v>
      </c>
      <c r="B6" s="10">
        <v>820</v>
      </c>
      <c r="C6" s="10">
        <v>1000</v>
      </c>
      <c r="D6" s="10">
        <v>-180</v>
      </c>
      <c r="E6" s="23">
        <v>1000</v>
      </c>
    </row>
    <row r="7" spans="1:5" x14ac:dyDescent="0.25">
      <c r="A7" s="4" t="s">
        <v>150</v>
      </c>
      <c r="B7" s="8">
        <v>820</v>
      </c>
      <c r="C7" s="8">
        <v>1000</v>
      </c>
      <c r="D7" s="8">
        <v>-180</v>
      </c>
      <c r="E7" s="22">
        <v>1000</v>
      </c>
    </row>
    <row r="8" spans="1:5" x14ac:dyDescent="0.25">
      <c r="E8" s="22"/>
    </row>
    <row r="9" spans="1:5" x14ac:dyDescent="0.25">
      <c r="A9" s="4" t="s">
        <v>4</v>
      </c>
      <c r="E9" s="22"/>
    </row>
    <row r="10" spans="1:5" ht="16.5" thickBot="1" x14ac:dyDescent="0.3">
      <c r="A10" s="4" t="s">
        <v>40</v>
      </c>
      <c r="B10" s="8">
        <v>554.98</v>
      </c>
      <c r="C10" s="8">
        <v>2500</v>
      </c>
      <c r="D10" s="8">
        <v>-2500</v>
      </c>
      <c r="E10" s="23">
        <v>1000</v>
      </c>
    </row>
    <row r="11" spans="1:5" ht="16.5" thickBot="1" x14ac:dyDescent="0.3">
      <c r="A11" s="4" t="s">
        <v>148</v>
      </c>
      <c r="B11" s="11">
        <v>554.98</v>
      </c>
      <c r="C11" s="11">
        <v>2500</v>
      </c>
      <c r="D11" s="11">
        <v>-2500</v>
      </c>
      <c r="E11" s="23">
        <v>1000</v>
      </c>
    </row>
    <row r="12" spans="1:5" ht="16.5" thickBot="1" x14ac:dyDescent="0.3">
      <c r="A12" s="4" t="s">
        <v>147</v>
      </c>
      <c r="B12" s="12">
        <v>265.02</v>
      </c>
      <c r="C12" s="12">
        <v>-1500</v>
      </c>
      <c r="D12" s="12">
        <v>2320</v>
      </c>
      <c r="E12" s="24">
        <f>E7-E11</f>
        <v>0</v>
      </c>
    </row>
    <row r="13" spans="1:5" ht="16.5" thickTop="1" x14ac:dyDescent="0.25">
      <c r="E13" s="22"/>
    </row>
  </sheetData>
  <mergeCells count="1">
    <mergeCell ref="B2:E2"/>
  </mergeCells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TITLE</vt:lpstr>
      <vt:lpstr>Cemetery</vt:lpstr>
      <vt:lpstr>City</vt:lpstr>
      <vt:lpstr>Fall Festival</vt:lpstr>
      <vt:lpstr>Motor Fuel</vt:lpstr>
      <vt:lpstr>Police</vt:lpstr>
      <vt:lpstr>Police DUI</vt:lpstr>
      <vt:lpstr>Police LESO</vt:lpstr>
      <vt:lpstr>Police Vehicle</vt:lpstr>
      <vt:lpstr>Streets</vt:lpstr>
      <vt:lpstr>Water</vt:lpstr>
      <vt:lpstr>Sewer</vt:lpstr>
      <vt:lpstr>TOTALS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Carls</dc:creator>
  <cp:lastModifiedBy>Karissa Carls</cp:lastModifiedBy>
  <cp:lastPrinted>2018-04-04T19:13:55Z</cp:lastPrinted>
  <dcterms:created xsi:type="dcterms:W3CDTF">2018-03-21T18:06:11Z</dcterms:created>
  <dcterms:modified xsi:type="dcterms:W3CDTF">2018-04-06T13:56:13Z</dcterms:modified>
</cp:coreProperties>
</file>